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0" yWindow="0" windowWidth="24240" windowHeight="11550"/>
  </bookViews>
  <sheets>
    <sheet name="Sheet1" sheetId="1" r:id="rId1"/>
    <sheet name="Sheet2" sheetId="2" r:id="rId2"/>
    <sheet name="Sheet3" sheetId="3" r:id="rId3"/>
  </sheets>
  <definedNames>
    <definedName name="_xlnm._FilterDatabase" localSheetId="0" hidden="1">Sheet1!$A$2:$O$100</definedName>
    <definedName name="_xlnm.Print_Area" localSheetId="0">Sheet1!$A$1:$O$102</definedName>
    <definedName name="_xlnm.Print_Titles" localSheetId="0">Sheet1!$1:$2</definedName>
  </definedNames>
  <calcPr calcId="145621"/>
</workbook>
</file>

<file path=xl/calcChain.xml><?xml version="1.0" encoding="utf-8"?>
<calcChain xmlns="http://schemas.openxmlformats.org/spreadsheetml/2006/main">
  <c r="J60" i="1" l="1"/>
  <c r="K60" i="1" s="1"/>
  <c r="J72" i="1"/>
  <c r="K72" i="1" s="1"/>
  <c r="J65" i="1"/>
  <c r="K65" i="1" s="1"/>
  <c r="J51" i="1"/>
  <c r="K51" i="1" s="1"/>
  <c r="J44" i="1"/>
  <c r="K44" i="1" s="1"/>
  <c r="J77" i="1"/>
  <c r="J76" i="1"/>
  <c r="J75" i="1"/>
  <c r="J74" i="1"/>
  <c r="J73" i="1"/>
  <c r="J71" i="1"/>
  <c r="K71" i="1" s="1"/>
  <c r="J70" i="1"/>
  <c r="K70" i="1" s="1"/>
  <c r="J68" i="1"/>
  <c r="K68" i="1" s="1"/>
  <c r="J66" i="1"/>
  <c r="K66" i="1" s="1"/>
  <c r="J64" i="1"/>
  <c r="K64" i="1" s="1"/>
  <c r="J63" i="1"/>
  <c r="K63" i="1" s="1"/>
  <c r="J61" i="1"/>
  <c r="K61" i="1" s="1"/>
  <c r="J57" i="1"/>
  <c r="K57" i="1" s="1"/>
  <c r="J54" i="1"/>
  <c r="K54" i="1" s="1"/>
  <c r="J53" i="1"/>
  <c r="K53" i="1" s="1"/>
  <c r="J52" i="1"/>
  <c r="K52" i="1" s="1"/>
  <c r="J50" i="1"/>
  <c r="K50" i="1" s="1"/>
  <c r="J47" i="1"/>
  <c r="K47" i="1" s="1"/>
  <c r="J46" i="1"/>
  <c r="K46" i="1" s="1"/>
  <c r="J43" i="1"/>
  <c r="K43" i="1" s="1"/>
  <c r="J42" i="1"/>
  <c r="K42" i="1" s="1"/>
  <c r="J36" i="1"/>
  <c r="K36" i="1" s="1"/>
  <c r="J39" i="1"/>
  <c r="K39" i="1" s="1"/>
  <c r="J34" i="1"/>
  <c r="K34" i="1" s="1"/>
  <c r="J26" i="1"/>
  <c r="K26" i="1" s="1"/>
  <c r="J24" i="1"/>
  <c r="K24" i="1" s="1"/>
  <c r="J23" i="1"/>
  <c r="K23" i="1" s="1"/>
  <c r="J22" i="1"/>
  <c r="K22" i="1" s="1"/>
  <c r="J20" i="1"/>
  <c r="K20" i="1" s="1"/>
  <c r="J17" i="1"/>
  <c r="K17" i="1" s="1"/>
  <c r="J15" i="1"/>
  <c r="K15" i="1" s="1"/>
  <c r="J14" i="1"/>
  <c r="K14" i="1" s="1"/>
  <c r="J13" i="1"/>
  <c r="K13" i="1" s="1"/>
  <c r="J9" i="1"/>
  <c r="K9" i="1" s="1"/>
  <c r="J7" i="1"/>
  <c r="K7" i="1" s="1"/>
  <c r="J5" i="1"/>
  <c r="K5" i="1" s="1"/>
  <c r="J45" i="1" l="1"/>
  <c r="K45" i="1" s="1"/>
  <c r="J27" i="1"/>
  <c r="K27" i="1" s="1"/>
  <c r="J48" i="1"/>
  <c r="K48" i="1" s="1"/>
  <c r="J38" i="1"/>
  <c r="K38" i="1" s="1"/>
  <c r="J62" i="1" l="1"/>
  <c r="K62" i="1" s="1"/>
  <c r="J10" i="1"/>
  <c r="K10" i="1" s="1"/>
  <c r="J16" i="1"/>
  <c r="K16" i="1" s="1"/>
  <c r="J37" i="1"/>
  <c r="K37" i="1" s="1"/>
  <c r="J29" i="1"/>
  <c r="K29" i="1" s="1"/>
  <c r="J28" i="1"/>
  <c r="K28" i="1" s="1"/>
  <c r="J12" i="1"/>
  <c r="K12" i="1" s="1"/>
  <c r="J21" i="1"/>
  <c r="K21" i="1" s="1"/>
  <c r="J11" i="1"/>
  <c r="K11" i="1" s="1"/>
  <c r="J6" i="1"/>
  <c r="K6" i="1" s="1"/>
  <c r="J25" i="1"/>
  <c r="K25" i="1" s="1"/>
  <c r="J56" i="1"/>
  <c r="K56" i="1" s="1"/>
  <c r="J40" i="1"/>
  <c r="K40" i="1" s="1"/>
  <c r="J31" i="1" l="1"/>
  <c r="K31" i="1" s="1"/>
  <c r="J4" i="1"/>
  <c r="K4" i="1" s="1"/>
  <c r="J41" i="1"/>
  <c r="K41" i="1" s="1"/>
  <c r="J58" i="1"/>
  <c r="K58" i="1" s="1"/>
  <c r="J18" i="1"/>
  <c r="K18" i="1" s="1"/>
  <c r="J32" i="1"/>
  <c r="K32" i="1" s="1"/>
  <c r="J59" i="1"/>
  <c r="K59" i="1" s="1"/>
  <c r="J19" i="1"/>
  <c r="K19" i="1" s="1"/>
  <c r="J3" i="1"/>
  <c r="K3" i="1" s="1"/>
  <c r="J69" i="1"/>
  <c r="K69" i="1" s="1"/>
  <c r="J49" i="1"/>
  <c r="K49" i="1" s="1"/>
  <c r="J35" i="1"/>
  <c r="K35" i="1" s="1"/>
  <c r="J55" i="1"/>
  <c r="K55" i="1" s="1"/>
  <c r="J33" i="1"/>
  <c r="K33" i="1" s="1"/>
  <c r="J8" i="1"/>
  <c r="K8" i="1" s="1"/>
  <c r="J30" i="1"/>
  <c r="K30" i="1" s="1"/>
  <c r="J67" i="1"/>
  <c r="K67" i="1" s="1"/>
</calcChain>
</file>

<file path=xl/sharedStrings.xml><?xml version="1.0" encoding="utf-8"?>
<sst xmlns="http://schemas.openxmlformats.org/spreadsheetml/2006/main" count="361" uniqueCount="146">
  <si>
    <t>姓名</t>
    <phoneticPr fontId="1" type="noConversion"/>
  </si>
  <si>
    <t>专业</t>
    <phoneticPr fontId="1" type="noConversion"/>
  </si>
  <si>
    <t>论文</t>
    <phoneticPr fontId="1" type="noConversion"/>
  </si>
  <si>
    <t>专利</t>
    <phoneticPr fontId="1" type="noConversion"/>
  </si>
  <si>
    <t>竞赛</t>
    <phoneticPr fontId="1" type="noConversion"/>
  </si>
  <si>
    <t>奖学金等级</t>
    <phoneticPr fontId="1" type="noConversion"/>
  </si>
  <si>
    <t>初审分</t>
    <phoneticPr fontId="1" type="noConversion"/>
  </si>
  <si>
    <t>复审分</t>
    <phoneticPr fontId="1" type="noConversion"/>
  </si>
  <si>
    <t>最终分</t>
    <phoneticPr fontId="1" type="noConversion"/>
  </si>
  <si>
    <t>思想政治表现</t>
    <phoneticPr fontId="1" type="noConversion"/>
  </si>
  <si>
    <t>初审标准分</t>
    <phoneticPr fontId="1" type="noConversion"/>
  </si>
  <si>
    <t>学号</t>
    <phoneticPr fontId="1" type="noConversion"/>
  </si>
  <si>
    <t>平均绩点（学院核算）</t>
    <phoneticPr fontId="1" type="noConversion"/>
  </si>
  <si>
    <t>备注</t>
    <phoneticPr fontId="1" type="noConversion"/>
  </si>
  <si>
    <t>测试计量技术及仪器</t>
    <phoneticPr fontId="1" type="noConversion"/>
  </si>
  <si>
    <t>丁蒙</t>
    <phoneticPr fontId="1" type="noConversion"/>
  </si>
  <si>
    <t>林玉莹</t>
    <phoneticPr fontId="1" type="noConversion"/>
  </si>
  <si>
    <t>吴立鑫</t>
    <phoneticPr fontId="1" type="noConversion"/>
  </si>
  <si>
    <t>徐磊</t>
    <phoneticPr fontId="1" type="noConversion"/>
  </si>
  <si>
    <t>测试计量技术及仪器</t>
  </si>
  <si>
    <t>田泽懿</t>
  </si>
  <si>
    <t>张磊</t>
    <phoneticPr fontId="1" type="noConversion"/>
  </si>
  <si>
    <t>测试计量技术及仪器</t>
    <rPh sb="0" eb="1">
      <t>ce'dhi</t>
    </rPh>
    <rPh sb="2" eb="3">
      <t>ji'liang</t>
    </rPh>
    <rPh sb="4" eb="5">
      <t>ji'shu</t>
    </rPh>
    <rPh sb="6" eb="7">
      <t>ji</t>
    </rPh>
    <rPh sb="7" eb="8">
      <t>yi'qi</t>
    </rPh>
    <phoneticPr fontId="1" type="noConversion"/>
  </si>
  <si>
    <t>谢孟涛</t>
    <rPh sb="0" eb="1">
      <t>xie'meng'tao</t>
    </rPh>
    <phoneticPr fontId="1" type="noConversion"/>
  </si>
  <si>
    <t>测试计量技术及仪器</t>
    <rPh sb="0" eb="1">
      <t>ce'shi'ji'liang'ji'shu</t>
    </rPh>
    <rPh sb="6" eb="7">
      <t>ji</t>
    </rPh>
    <rPh sb="7" eb="8">
      <t>yi'qi</t>
    </rPh>
    <phoneticPr fontId="1" type="noConversion"/>
  </si>
  <si>
    <t>刘聪聪</t>
    <rPh sb="0" eb="1">
      <t>liu'cong'cong</t>
    </rPh>
    <phoneticPr fontId="1" type="noConversion"/>
  </si>
  <si>
    <t>柳明</t>
    <phoneticPr fontId="1" type="noConversion"/>
  </si>
  <si>
    <t>杜嘉</t>
    <phoneticPr fontId="1" type="noConversion"/>
  </si>
  <si>
    <t>吕斌</t>
    <phoneticPr fontId="1" type="noConversion"/>
  </si>
  <si>
    <t>胡成伟</t>
    <phoneticPr fontId="1" type="noConversion"/>
  </si>
  <si>
    <t>李思宇</t>
    <phoneticPr fontId="1" type="noConversion"/>
  </si>
  <si>
    <t>信号与信息处理</t>
  </si>
  <si>
    <t>吴迪</t>
  </si>
  <si>
    <t>赵东方</t>
  </si>
  <si>
    <t>田如安</t>
  </si>
  <si>
    <t>朱英亮</t>
  </si>
  <si>
    <t>苏烨</t>
  </si>
  <si>
    <t>胡叶岑</t>
  </si>
  <si>
    <t>朱孟超</t>
  </si>
  <si>
    <t>张可儿</t>
  </si>
  <si>
    <t>胡蝶</t>
  </si>
  <si>
    <t>夏兰婷</t>
  </si>
  <si>
    <t>李伟</t>
  </si>
  <si>
    <t>莫群</t>
  </si>
  <si>
    <t>罗力源</t>
  </si>
  <si>
    <t>刘丽</t>
  </si>
  <si>
    <t>仇旭阳</t>
  </si>
  <si>
    <t>卜莹</t>
  </si>
  <si>
    <t>苏健鹏</t>
  </si>
  <si>
    <t>钱肖康</t>
  </si>
  <si>
    <t>沈凯</t>
  </si>
  <si>
    <t>序号</t>
    <phoneticPr fontId="1" type="noConversion"/>
  </si>
  <si>
    <t>2017级测试系硕士研究生二阶段学业奖学金评审汇总表</t>
    <phoneticPr fontId="1" type="noConversion"/>
  </si>
  <si>
    <t>仪器仪表工程</t>
    <phoneticPr fontId="1" type="noConversion"/>
  </si>
  <si>
    <t>牟士杭</t>
    <phoneticPr fontId="1" type="noConversion"/>
  </si>
  <si>
    <t>陈泽诣</t>
    <phoneticPr fontId="1" type="noConversion"/>
  </si>
  <si>
    <t>李柏萱</t>
    <phoneticPr fontId="1" type="noConversion"/>
  </si>
  <si>
    <t>何路遥</t>
    <phoneticPr fontId="1" type="noConversion"/>
  </si>
  <si>
    <t>吴付峰</t>
    <phoneticPr fontId="1" type="noConversion"/>
  </si>
  <si>
    <t>朱永海</t>
    <phoneticPr fontId="1" type="noConversion"/>
  </si>
  <si>
    <t>梁建豪</t>
    <phoneticPr fontId="1" type="noConversion"/>
  </si>
  <si>
    <t>付钰倢</t>
    <phoneticPr fontId="1" type="noConversion"/>
  </si>
  <si>
    <t>欧继</t>
    <phoneticPr fontId="1" type="noConversion"/>
  </si>
  <si>
    <t>刘波</t>
    <phoneticPr fontId="1" type="noConversion"/>
  </si>
  <si>
    <t>吴倩</t>
    <phoneticPr fontId="1" type="noConversion"/>
  </si>
  <si>
    <t>刘若璇</t>
    <phoneticPr fontId="1" type="noConversion"/>
  </si>
  <si>
    <t>裴茂印</t>
    <phoneticPr fontId="1" type="noConversion"/>
  </si>
  <si>
    <t>杨晨曦</t>
    <phoneticPr fontId="1" type="noConversion"/>
  </si>
  <si>
    <t>韩梦莹</t>
    <phoneticPr fontId="1" type="noConversion"/>
  </si>
  <si>
    <t>邢志明</t>
    <phoneticPr fontId="1" type="noConversion"/>
  </si>
  <si>
    <t>唐一揆</t>
    <phoneticPr fontId="1" type="noConversion"/>
  </si>
  <si>
    <t>吉祥</t>
    <phoneticPr fontId="1" type="noConversion"/>
  </si>
  <si>
    <t>刘斌</t>
    <phoneticPr fontId="1" type="noConversion"/>
  </si>
  <si>
    <t>朱洺征</t>
    <phoneticPr fontId="1" type="noConversion"/>
  </si>
  <si>
    <t>汤家森</t>
    <phoneticPr fontId="1" type="noConversion"/>
  </si>
  <si>
    <t>陈淑静</t>
    <phoneticPr fontId="1" type="noConversion"/>
  </si>
  <si>
    <t>蔡嘉诚</t>
    <phoneticPr fontId="1" type="noConversion"/>
  </si>
  <si>
    <t>石高辉</t>
    <phoneticPr fontId="1" type="noConversion"/>
  </si>
  <si>
    <t>王雨</t>
    <phoneticPr fontId="1" type="noConversion"/>
  </si>
  <si>
    <t>古清枢</t>
    <phoneticPr fontId="1" type="noConversion"/>
  </si>
  <si>
    <t>李宜璋</t>
    <phoneticPr fontId="1" type="noConversion"/>
  </si>
  <si>
    <t>宋健</t>
    <phoneticPr fontId="1" type="noConversion"/>
  </si>
  <si>
    <t>王必得</t>
    <phoneticPr fontId="1" type="noConversion"/>
  </si>
  <si>
    <t>邓相舟</t>
    <phoneticPr fontId="1" type="noConversion"/>
  </si>
  <si>
    <t>173750646</t>
  </si>
  <si>
    <t>周森鹏</t>
  </si>
  <si>
    <t>未申请</t>
    <phoneticPr fontId="1" type="noConversion"/>
  </si>
  <si>
    <t>173750653</t>
  </si>
  <si>
    <t>程欢欢</t>
  </si>
  <si>
    <t>173750641</t>
  </si>
  <si>
    <t>韩悦</t>
  </si>
  <si>
    <t>173750640</t>
  </si>
  <si>
    <t>陆楷煜</t>
  </si>
  <si>
    <t>173750647</t>
  </si>
  <si>
    <t>袁正</t>
  </si>
  <si>
    <t>173750666</t>
  </si>
  <si>
    <t>戴健</t>
  </si>
  <si>
    <t>173750635</t>
  </si>
  <si>
    <t>魏剑飞</t>
  </si>
  <si>
    <t>173750667</t>
  </si>
  <si>
    <t>梁嘉元</t>
  </si>
  <si>
    <t>马俊</t>
    <phoneticPr fontId="1" type="noConversion"/>
  </si>
  <si>
    <t>精密仪器及机械</t>
    <phoneticPr fontId="1" type="noConversion"/>
  </si>
  <si>
    <t>172420342</t>
  </si>
  <si>
    <t>王乐蓉</t>
  </si>
  <si>
    <t>172420344</t>
  </si>
  <si>
    <t>刘慧颖</t>
  </si>
  <si>
    <t>172420346</t>
  </si>
  <si>
    <t>彭洋</t>
  </si>
  <si>
    <t>172420339</t>
  </si>
  <si>
    <t>邱炯捷</t>
  </si>
  <si>
    <t>172420338</t>
  </si>
  <si>
    <t>蓝畋</t>
  </si>
  <si>
    <t>邓富成</t>
    <phoneticPr fontId="1" type="noConversion"/>
  </si>
  <si>
    <t>朱敏</t>
    <phoneticPr fontId="1" type="noConversion"/>
  </si>
  <si>
    <t>张言杰</t>
    <phoneticPr fontId="1" type="noConversion"/>
  </si>
  <si>
    <t>孙嘉伟</t>
    <phoneticPr fontId="1" type="noConversion"/>
  </si>
  <si>
    <t>司广文</t>
    <phoneticPr fontId="1" type="noConversion"/>
  </si>
  <si>
    <t>172430353</t>
  </si>
  <si>
    <t>172430354</t>
  </si>
  <si>
    <t>172430355</t>
  </si>
  <si>
    <t>172430356</t>
  </si>
  <si>
    <t>172430361</t>
  </si>
  <si>
    <t>172430363</t>
  </si>
  <si>
    <t>172430366</t>
  </si>
  <si>
    <t>赵昊晨</t>
    <phoneticPr fontId="1" type="noConversion"/>
  </si>
  <si>
    <t>张雨杨</t>
    <phoneticPr fontId="1" type="noConversion"/>
  </si>
  <si>
    <t>陈书行</t>
    <phoneticPr fontId="1" type="noConversion"/>
  </si>
  <si>
    <t>汤卓</t>
    <phoneticPr fontId="1" type="noConversion"/>
  </si>
  <si>
    <t>郑娜</t>
    <phoneticPr fontId="1" type="noConversion"/>
  </si>
  <si>
    <t>康颜爽</t>
    <phoneticPr fontId="1" type="noConversion"/>
  </si>
  <si>
    <t>刘亚茹</t>
    <phoneticPr fontId="1" type="noConversion"/>
  </si>
  <si>
    <t>廖登高</t>
    <phoneticPr fontId="1" type="noConversion"/>
  </si>
  <si>
    <t>胡福志</t>
    <phoneticPr fontId="1" type="noConversion"/>
  </si>
  <si>
    <t>陈亚敏</t>
    <phoneticPr fontId="1" type="noConversion"/>
  </si>
  <si>
    <t>刘照邦</t>
    <phoneticPr fontId="1" type="noConversion"/>
  </si>
  <si>
    <t>黄绪发</t>
    <phoneticPr fontId="1" type="noConversion"/>
  </si>
  <si>
    <t>葛一凡</t>
    <phoneticPr fontId="1" type="noConversion"/>
  </si>
  <si>
    <t>姜珊珊</t>
    <phoneticPr fontId="1" type="noConversion"/>
  </si>
  <si>
    <t>王宁</t>
    <phoneticPr fontId="1" type="noConversion"/>
  </si>
  <si>
    <t>洪奇峰</t>
    <phoneticPr fontId="1" type="noConversion"/>
  </si>
  <si>
    <t>一等奖</t>
    <phoneticPr fontId="1" type="noConversion"/>
  </si>
  <si>
    <t>二等奖</t>
    <phoneticPr fontId="1" type="noConversion"/>
  </si>
  <si>
    <t>三等奖</t>
    <phoneticPr fontId="1" type="noConversion"/>
  </si>
  <si>
    <t>华为软件精英挑战赛二等奖（不加分）</t>
    <phoneticPr fontId="1" type="noConversion"/>
  </si>
  <si>
    <t>蓝桥杯全国软件和信息技术专业人才大赛上海赛区嵌入式设计与开发组省赛（不加分）</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</si>
</sst>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0_ "/>
    <numFmt numFmtId="177" formatCode="0.000_);[Red]\(0.000\)"/>
    <numFmt numFmtId="178" formatCode="0.0000_ "/>
  </numFmts>
  <fonts count="8">
    <font>
      <sz val="11"/>
      <color theme="1"/>
      <name val="宋体"/>
      <family val="2"/>
      <scheme val="minor"/>
    </font>
    <font>
      <sz val="9"/>
      <name val="宋体"/>
      <family val="3"/>
      <charset val="134"/>
      <scheme val="minor"/>
    </font>
    <font>
      <sz val="11"/>
      <name val="宋体"/>
      <family val="3"/>
      <charset val="134"/>
      <scheme val="minor"/>
    </font>
    <font>
      <b/>
      <sz val="16"/>
      <color theme="1"/>
      <name val="宋体"/>
      <family val="2"/>
      <scheme val="minor"/>
    </font>
    <font>
      <b/>
      <sz val="16"/>
      <color theme="1"/>
      <name val="宋体"/>
      <family val="3"/>
      <charset val="134"/>
      <scheme val="minor"/>
    </font>
    <font>
      <b/>
      <sz val="11"/>
      <color theme="1"/>
      <name val="宋体"/>
      <family val="3"/>
      <charset val="134"/>
      <scheme val="minor"/>
    </font>
    <font>
      <b/>
      <sz val="11"/>
      <name val="宋体"/>
      <family val="3"/>
      <charset val="134"/>
      <scheme val="minor"/>
    </font>
    <font>
      <b/>
      <sz val="14"/>
      <color theme="1"/>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41">
    <xf numFmtId="0" fontId="0" fillId="0" borderId="0" xfId="0"/>
    <xf numFmtId="0" fontId="0" fillId="0" borderId="1" xfId="0" applyBorder="1" applyAlignment="1">
      <alignment horizontal="center" vertical="center"/>
    </xf>
    <xf numFmtId="0" fontId="0" fillId="0" borderId="0" xfId="0" applyAlignment="1">
      <alignment horizontal="center"/>
    </xf>
    <xf numFmtId="0" fontId="0" fillId="0" borderId="0" xfId="0" applyBorder="1" applyAlignment="1">
      <alignment horizontal="center" vertical="center"/>
    </xf>
    <xf numFmtId="176" fontId="0" fillId="0" borderId="1" xfId="0" applyNumberFormat="1" applyBorder="1" applyAlignment="1">
      <alignment horizontal="center" vertical="center"/>
    </xf>
    <xf numFmtId="0" fontId="2" fillId="0" borderId="0" xfId="0" applyFont="1" applyFill="1"/>
    <xf numFmtId="0" fontId="0" fillId="0" borderId="1" xfId="0" applyFill="1" applyBorder="1" applyAlignment="1">
      <alignment horizontal="center" vertical="center"/>
    </xf>
    <xf numFmtId="176" fontId="2" fillId="0" borderId="0" xfId="0" applyNumberFormat="1" applyFont="1" applyFill="1" applyBorder="1" applyAlignment="1">
      <alignment horizontal="center" vertical="center"/>
    </xf>
    <xf numFmtId="176" fontId="0" fillId="0" borderId="0" xfId="0" applyNumberFormat="1" applyBorder="1" applyAlignment="1">
      <alignment horizontal="center" vertical="center"/>
    </xf>
    <xf numFmtId="0" fontId="0" fillId="0" borderId="0" xfId="0" applyBorder="1" applyAlignment="1">
      <alignment horizontal="center"/>
    </xf>
    <xf numFmtId="176" fontId="2" fillId="0" borderId="0" xfId="0" applyNumberFormat="1" applyFont="1" applyFill="1" applyBorder="1" applyAlignment="1">
      <alignment horizontal="center"/>
    </xf>
    <xf numFmtId="0" fontId="0" fillId="0" borderId="0" xfId="0" applyFill="1" applyBorder="1" applyAlignment="1">
      <alignment horizontal="center"/>
    </xf>
    <xf numFmtId="0" fontId="0" fillId="0" borderId="0" xfId="0" applyNumberFormat="1" applyFont="1" applyFill="1" applyBorder="1" applyAlignment="1">
      <alignment horizontal="center"/>
    </xf>
    <xf numFmtId="0" fontId="0" fillId="0" borderId="0" xfId="0" applyBorder="1"/>
    <xf numFmtId="0" fontId="2" fillId="0" borderId="0" xfId="0" applyFont="1" applyFill="1" applyBorder="1"/>
    <xf numFmtId="0" fontId="0" fillId="2" borderId="1" xfId="0" applyFill="1" applyBorder="1" applyAlignment="1">
      <alignment horizontal="center" vertical="center"/>
    </xf>
    <xf numFmtId="0" fontId="2" fillId="0" borderId="1" xfId="0" applyFont="1" applyFill="1" applyBorder="1" applyAlignment="1">
      <alignment horizontal="center" vertical="center"/>
    </xf>
    <xf numFmtId="0" fontId="0" fillId="0" borderId="0" xfId="0" applyFill="1"/>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0" fillId="0" borderId="0" xfId="0" applyBorder="1" applyAlignment="1">
      <alignment horizontal="center" vertical="center" wrapText="1"/>
    </xf>
    <xf numFmtId="0" fontId="0" fillId="0" borderId="0" xfId="0" applyBorder="1" applyAlignment="1">
      <alignment horizontal="center" wrapText="1"/>
    </xf>
    <xf numFmtId="0" fontId="0" fillId="0" borderId="0" xfId="0" applyBorder="1" applyAlignment="1">
      <alignment wrapText="1"/>
    </xf>
    <xf numFmtId="0" fontId="0" fillId="0" borderId="0" xfId="0" applyAlignment="1">
      <alignment wrapText="1"/>
    </xf>
    <xf numFmtId="177" fontId="2" fillId="2" borderId="1" xfId="0" applyNumberFormat="1" applyFont="1" applyFill="1" applyBorder="1" applyAlignment="1">
      <alignment horizontal="center" vertical="center"/>
    </xf>
    <xf numFmtId="177" fontId="0" fillId="2" borderId="1" xfId="0" applyNumberFormat="1" applyFill="1" applyBorder="1" applyAlignment="1">
      <alignment horizontal="center" vertical="center"/>
    </xf>
    <xf numFmtId="178" fontId="0" fillId="0" borderId="1" xfId="0" applyNumberFormat="1" applyBorder="1" applyAlignment="1">
      <alignment horizontal="center" vertical="center"/>
    </xf>
    <xf numFmtId="0" fontId="0" fillId="0" borderId="0" xfId="0" applyAlignment="1">
      <alignment horizontal="center" vertical="center"/>
    </xf>
    <xf numFmtId="0" fontId="0" fillId="0" borderId="0" xfId="0" applyNumberFormat="1" applyFont="1" applyFill="1" applyBorder="1" applyAlignment="1"/>
    <xf numFmtId="177" fontId="0" fillId="0" borderId="1" xfId="0" applyNumberFormat="1" applyBorder="1" applyAlignment="1">
      <alignment horizontal="center" vertical="center"/>
    </xf>
    <xf numFmtId="177" fontId="0" fillId="0" borderId="1" xfId="0" applyNumberFormat="1" applyFill="1" applyBorder="1" applyAlignment="1">
      <alignment horizontal="center" vertical="center"/>
    </xf>
    <xf numFmtId="0" fontId="0" fillId="0" borderId="1" xfId="0" applyNumberFormat="1" applyFont="1" applyFill="1" applyBorder="1" applyAlignment="1"/>
    <xf numFmtId="176" fontId="2" fillId="0"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xf numFmtId="0" fontId="7" fillId="0" borderId="0" xfId="0" applyNumberFormat="1" applyFont="1" applyFill="1" applyBorder="1" applyAlignment="1">
      <alignment horizontal="center" vertical="center"/>
    </xf>
    <xf numFmtId="0" fontId="3" fillId="0" borderId="2" xfId="0" applyFont="1" applyBorder="1" applyAlignment="1">
      <alignment horizontal="center" vertical="center"/>
    </xf>
    <xf numFmtId="0" fontId="4" fillId="0" borderId="2" xfId="0" applyFont="1"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0"/>
  <sheetViews>
    <sheetView tabSelected="1" workbookViewId="0">
      <selection activeCell="G3" sqref="G3"/>
    </sheetView>
  </sheetViews>
  <sheetFormatPr defaultRowHeight="13.5"/>
  <cols>
    <col min="1" max="1" width="5.625" customWidth="1"/>
    <col min="2" max="2" width="18.75" customWidth="1"/>
    <col min="3" max="3" width="12.25" customWidth="1"/>
    <col min="4" max="4" width="9.875" customWidth="1"/>
    <col min="5" max="5" width="10.625" style="5" customWidth="1"/>
    <col min="6" max="6" width="6.75" customWidth="1"/>
    <col min="7" max="7" width="6.5" customWidth="1"/>
    <col min="8" max="8" width="6.125" customWidth="1"/>
    <col min="9" max="9" width="7.75" customWidth="1"/>
    <col min="10" max="10" width="8.625" customWidth="1"/>
    <col min="11" max="11" width="12.5" customWidth="1"/>
    <col min="12" max="12" width="7.375" customWidth="1"/>
    <col min="13" max="13" width="8" customWidth="1"/>
    <col min="14" max="14" width="11" customWidth="1"/>
    <col min="15" max="15" width="17" style="23" customWidth="1"/>
  </cols>
  <sheetData>
    <row r="1" spans="1:15" ht="43.5" customHeight="1">
      <c r="A1" s="39" t="s">
        <v>52</v>
      </c>
      <c r="B1" s="40"/>
      <c r="C1" s="40"/>
      <c r="D1" s="40"/>
      <c r="E1" s="40"/>
      <c r="F1" s="40"/>
      <c r="G1" s="40"/>
      <c r="H1" s="40"/>
      <c r="I1" s="40"/>
      <c r="J1" s="40"/>
      <c r="K1" s="40"/>
      <c r="L1" s="40"/>
      <c r="M1" s="40"/>
      <c r="N1" s="40"/>
      <c r="O1" s="40"/>
    </row>
    <row r="2" spans="1:15" s="37" customFormat="1" ht="42" customHeight="1">
      <c r="A2" s="33" t="s">
        <v>51</v>
      </c>
      <c r="B2" s="33" t="s">
        <v>1</v>
      </c>
      <c r="C2" s="33" t="s">
        <v>11</v>
      </c>
      <c r="D2" s="33" t="s">
        <v>0</v>
      </c>
      <c r="E2" s="34" t="s">
        <v>12</v>
      </c>
      <c r="F2" s="33" t="s">
        <v>2</v>
      </c>
      <c r="G2" s="33" t="s">
        <v>3</v>
      </c>
      <c r="H2" s="33" t="s">
        <v>4</v>
      </c>
      <c r="I2" s="35" t="s">
        <v>9</v>
      </c>
      <c r="J2" s="33" t="s">
        <v>6</v>
      </c>
      <c r="K2" s="33" t="s">
        <v>10</v>
      </c>
      <c r="L2" s="33" t="s">
        <v>7</v>
      </c>
      <c r="M2" s="33" t="s">
        <v>8</v>
      </c>
      <c r="N2" s="33" t="s">
        <v>5</v>
      </c>
      <c r="O2" s="36" t="s">
        <v>13</v>
      </c>
    </row>
    <row r="3" spans="1:15" s="27" customFormat="1" ht="24.95" customHeight="1">
      <c r="A3" s="1">
        <v>1</v>
      </c>
      <c r="B3" s="1" t="s">
        <v>24</v>
      </c>
      <c r="C3" s="1">
        <v>172430359</v>
      </c>
      <c r="D3" s="6" t="s">
        <v>25</v>
      </c>
      <c r="E3" s="16">
        <v>3.6</v>
      </c>
      <c r="F3" s="1">
        <v>2</v>
      </c>
      <c r="G3" s="1">
        <v>0.5</v>
      </c>
      <c r="H3" s="1">
        <v>14.2</v>
      </c>
      <c r="I3" s="1">
        <v>0</v>
      </c>
      <c r="J3" s="29">
        <f>E3*0.4+(F3+G3+H3)*0.4+I3*0.2</f>
        <v>8.1199999999999992</v>
      </c>
      <c r="K3" s="4">
        <f t="shared" ref="K3:K34" si="0">(50/8.12)*J3</f>
        <v>50</v>
      </c>
      <c r="L3" s="1"/>
      <c r="M3" s="1"/>
      <c r="N3" s="1" t="s">
        <v>141</v>
      </c>
      <c r="O3" s="18"/>
    </row>
    <row r="4" spans="1:15" s="27" customFormat="1" ht="24.95" customHeight="1">
      <c r="A4" s="1">
        <v>2</v>
      </c>
      <c r="B4" s="1" t="s">
        <v>31</v>
      </c>
      <c r="C4" s="1">
        <v>172550435</v>
      </c>
      <c r="D4" s="1" t="s">
        <v>33</v>
      </c>
      <c r="E4" s="16">
        <v>3.55</v>
      </c>
      <c r="F4" s="1">
        <v>0</v>
      </c>
      <c r="G4" s="1">
        <v>0</v>
      </c>
      <c r="H4" s="1">
        <v>10</v>
      </c>
      <c r="I4" s="1">
        <v>1</v>
      </c>
      <c r="J4" s="29">
        <f>E4*0.4+(F4+G4+H4)*0.4+I4*0.2</f>
        <v>5.62</v>
      </c>
      <c r="K4" s="4">
        <f t="shared" si="0"/>
        <v>34.605911330049267</v>
      </c>
      <c r="L4" s="1"/>
      <c r="M4" s="1"/>
      <c r="N4" s="1" t="s">
        <v>141</v>
      </c>
      <c r="O4" s="18"/>
    </row>
    <row r="5" spans="1:15" s="27" customFormat="1" ht="24.95" customHeight="1">
      <c r="A5" s="1">
        <v>3</v>
      </c>
      <c r="B5" s="1" t="s">
        <v>53</v>
      </c>
      <c r="C5" s="1">
        <v>173750657</v>
      </c>
      <c r="D5" s="15" t="s">
        <v>54</v>
      </c>
      <c r="E5" s="24">
        <v>2.7759999999999998</v>
      </c>
      <c r="F5" s="1">
        <v>8.5</v>
      </c>
      <c r="G5" s="1">
        <v>0.25</v>
      </c>
      <c r="H5" s="1">
        <v>2</v>
      </c>
      <c r="I5" s="1"/>
      <c r="J5" s="29">
        <f>E5*0.4+(F5+G5+H5)*0.4+I5*0.2</f>
        <v>5.4104000000000001</v>
      </c>
      <c r="K5" s="4">
        <f t="shared" si="0"/>
        <v>33.315270935960598</v>
      </c>
      <c r="L5" s="1"/>
      <c r="M5" s="1"/>
      <c r="N5" s="1" t="s">
        <v>141</v>
      </c>
      <c r="O5" s="18"/>
    </row>
    <row r="6" spans="1:15" s="27" customFormat="1" ht="24.95" customHeight="1">
      <c r="A6" s="1">
        <v>4</v>
      </c>
      <c r="B6" s="1" t="s">
        <v>14</v>
      </c>
      <c r="C6" s="1">
        <v>172430362</v>
      </c>
      <c r="D6" s="6" t="s">
        <v>27</v>
      </c>
      <c r="E6" s="16">
        <v>3.13</v>
      </c>
      <c r="F6" s="1">
        <v>1.5</v>
      </c>
      <c r="G6" s="1">
        <v>0.25</v>
      </c>
      <c r="H6" s="1">
        <v>7</v>
      </c>
      <c r="I6" s="1">
        <v>2</v>
      </c>
      <c r="J6" s="29">
        <f>SUM(E6+F6+G6+H6)*0.4+I6*0.2</f>
        <v>5.1520000000000001</v>
      </c>
      <c r="K6" s="4">
        <f t="shared" si="0"/>
        <v>31.724137931034488</v>
      </c>
      <c r="L6" s="1"/>
      <c r="M6" s="1"/>
      <c r="N6" s="1" t="s">
        <v>141</v>
      </c>
      <c r="O6" s="18"/>
    </row>
    <row r="7" spans="1:15" s="27" customFormat="1" ht="24.95" customHeight="1">
      <c r="A7" s="1">
        <v>5</v>
      </c>
      <c r="B7" s="1" t="s">
        <v>53</v>
      </c>
      <c r="C7" s="1">
        <v>173750638</v>
      </c>
      <c r="D7" s="15" t="s">
        <v>55</v>
      </c>
      <c r="E7" s="24">
        <v>3.5049999999999999</v>
      </c>
      <c r="F7" s="1"/>
      <c r="G7" s="1"/>
      <c r="H7" s="1">
        <v>8</v>
      </c>
      <c r="I7" s="1"/>
      <c r="J7" s="29">
        <f>E7*0.4+(F7+G7+H7)*0.4+I7*0.2</f>
        <v>4.6020000000000003</v>
      </c>
      <c r="K7" s="4">
        <f t="shared" si="0"/>
        <v>28.337438423645324</v>
      </c>
      <c r="L7" s="1"/>
      <c r="M7" s="1"/>
      <c r="N7" s="1" t="s">
        <v>141</v>
      </c>
      <c r="O7" s="18"/>
    </row>
    <row r="8" spans="1:15" s="27" customFormat="1" ht="24.95" customHeight="1">
      <c r="A8" s="1">
        <v>6</v>
      </c>
      <c r="B8" s="1" t="s">
        <v>31</v>
      </c>
      <c r="C8" s="1">
        <v>172550437</v>
      </c>
      <c r="D8" s="1" t="s">
        <v>42</v>
      </c>
      <c r="E8" s="16">
        <v>3.35</v>
      </c>
      <c r="F8" s="1">
        <v>2</v>
      </c>
      <c r="G8" s="1">
        <v>1.5</v>
      </c>
      <c r="H8" s="1">
        <v>4</v>
      </c>
      <c r="I8" s="1">
        <v>1</v>
      </c>
      <c r="J8" s="29">
        <f>E8*0.4+(F8+G8+H8)*0.4+I8*0.2</f>
        <v>4.54</v>
      </c>
      <c r="K8" s="4">
        <f t="shared" si="0"/>
        <v>27.955665024630544</v>
      </c>
      <c r="L8" s="1"/>
      <c r="M8" s="1"/>
      <c r="N8" s="1" t="s">
        <v>141</v>
      </c>
      <c r="O8" s="18"/>
    </row>
    <row r="9" spans="1:15" s="27" customFormat="1" ht="24.95" customHeight="1">
      <c r="A9" s="1">
        <v>7</v>
      </c>
      <c r="B9" s="1" t="s">
        <v>53</v>
      </c>
      <c r="C9" s="1">
        <v>173750669</v>
      </c>
      <c r="D9" s="15" t="s">
        <v>56</v>
      </c>
      <c r="E9" s="24">
        <v>3.4689999999999999</v>
      </c>
      <c r="F9" s="1">
        <v>3</v>
      </c>
      <c r="G9" s="1">
        <v>0.8</v>
      </c>
      <c r="H9" s="1">
        <v>4</v>
      </c>
      <c r="I9" s="1"/>
      <c r="J9" s="29">
        <f>E9*0.4+(F9+G9+H9)*0.4+I9*0.2</f>
        <v>4.5076000000000001</v>
      </c>
      <c r="K9" s="4">
        <f t="shared" si="0"/>
        <v>27.756157635467982</v>
      </c>
      <c r="L9" s="1"/>
      <c r="M9" s="1"/>
      <c r="N9" s="1" t="s">
        <v>141</v>
      </c>
      <c r="O9" s="18"/>
    </row>
    <row r="10" spans="1:15" s="27" customFormat="1" ht="24.95" customHeight="1">
      <c r="A10" s="1">
        <v>8</v>
      </c>
      <c r="B10" s="1" t="s">
        <v>31</v>
      </c>
      <c r="C10" s="1">
        <v>172550419</v>
      </c>
      <c r="D10" s="1" t="s">
        <v>43</v>
      </c>
      <c r="E10" s="16">
        <v>3.37</v>
      </c>
      <c r="F10" s="1">
        <v>3</v>
      </c>
      <c r="G10" s="1">
        <v>0</v>
      </c>
      <c r="H10" s="1">
        <v>4</v>
      </c>
      <c r="I10" s="1">
        <v>0</v>
      </c>
      <c r="J10" s="29">
        <f>SUM(E10+F10+G10+H10)*0.4+I10*0.2</f>
        <v>4.1480000000000006</v>
      </c>
      <c r="K10" s="4">
        <f t="shared" si="0"/>
        <v>25.541871921182274</v>
      </c>
      <c r="L10" s="1"/>
      <c r="M10" s="1"/>
      <c r="N10" s="1" t="s">
        <v>141</v>
      </c>
      <c r="O10" s="18"/>
    </row>
    <row r="11" spans="1:15" s="27" customFormat="1" ht="24.95" customHeight="1">
      <c r="A11" s="1">
        <v>9</v>
      </c>
      <c r="B11" s="1" t="s">
        <v>14</v>
      </c>
      <c r="C11" s="1">
        <v>172430364</v>
      </c>
      <c r="D11" s="6" t="s">
        <v>28</v>
      </c>
      <c r="E11" s="16">
        <v>3.55</v>
      </c>
      <c r="F11" s="1">
        <v>1.5</v>
      </c>
      <c r="G11" s="1">
        <v>0.25</v>
      </c>
      <c r="H11" s="1">
        <v>4</v>
      </c>
      <c r="I11" s="1">
        <v>2</v>
      </c>
      <c r="J11" s="29">
        <f>SUM(E11+F11+G11+H11)*0.4+I11*0.2</f>
        <v>4.120000000000001</v>
      </c>
      <c r="K11" s="4">
        <f t="shared" si="0"/>
        <v>25.369458128078826</v>
      </c>
      <c r="L11" s="1"/>
      <c r="M11" s="1"/>
      <c r="N11" s="1" t="s">
        <v>141</v>
      </c>
      <c r="O11" s="18"/>
    </row>
    <row r="12" spans="1:15" s="27" customFormat="1" ht="24.95" customHeight="1">
      <c r="A12" s="1">
        <v>10</v>
      </c>
      <c r="B12" s="1" t="s">
        <v>31</v>
      </c>
      <c r="C12" s="1">
        <v>172550429</v>
      </c>
      <c r="D12" s="1" t="s">
        <v>34</v>
      </c>
      <c r="E12" s="16">
        <v>3.05</v>
      </c>
      <c r="F12" s="1">
        <v>0</v>
      </c>
      <c r="G12" s="1">
        <v>0</v>
      </c>
      <c r="H12" s="1">
        <v>6</v>
      </c>
      <c r="I12" s="1">
        <v>2</v>
      </c>
      <c r="J12" s="29">
        <f>SUM(E12+F12+G12+H12)*0.4+I12*0.2</f>
        <v>4.0200000000000005</v>
      </c>
      <c r="K12" s="4">
        <f t="shared" si="0"/>
        <v>24.753694581280794</v>
      </c>
      <c r="L12" s="1"/>
      <c r="M12" s="1"/>
      <c r="N12" s="1" t="s">
        <v>141</v>
      </c>
      <c r="O12" s="18"/>
    </row>
    <row r="13" spans="1:15" s="27" customFormat="1" ht="24.95" customHeight="1">
      <c r="A13" s="1">
        <v>11</v>
      </c>
      <c r="B13" s="1" t="s">
        <v>53</v>
      </c>
      <c r="C13" s="1">
        <v>173750654</v>
      </c>
      <c r="D13" s="15" t="s">
        <v>57</v>
      </c>
      <c r="E13" s="24">
        <v>3.12</v>
      </c>
      <c r="F13" s="1"/>
      <c r="G13" s="1"/>
      <c r="H13" s="1">
        <v>6.8</v>
      </c>
      <c r="I13" s="1"/>
      <c r="J13" s="29">
        <f>E13*0.4+(F13+G13+H13)*0.4+I13*0.2</f>
        <v>3.9680000000000004</v>
      </c>
      <c r="K13" s="4">
        <f t="shared" si="0"/>
        <v>24.433497536945818</v>
      </c>
      <c r="L13" s="1"/>
      <c r="M13" s="1"/>
      <c r="N13" s="1" t="s">
        <v>141</v>
      </c>
      <c r="O13" s="18"/>
    </row>
    <row r="14" spans="1:15" s="27" customFormat="1" ht="24.95" customHeight="1">
      <c r="A14" s="1">
        <v>12</v>
      </c>
      <c r="B14" s="1" t="s">
        <v>53</v>
      </c>
      <c r="C14" s="1">
        <v>173750651</v>
      </c>
      <c r="D14" s="15" t="s">
        <v>58</v>
      </c>
      <c r="E14" s="24">
        <v>3.056</v>
      </c>
      <c r="F14" s="1"/>
      <c r="G14" s="1"/>
      <c r="H14" s="1">
        <v>6.8</v>
      </c>
      <c r="I14" s="1"/>
      <c r="J14" s="29">
        <f>E14*0.4+(F14+G14+H14)*0.4+I14*0.2</f>
        <v>3.9424000000000001</v>
      </c>
      <c r="K14" s="4">
        <f t="shared" si="0"/>
        <v>24.27586206896552</v>
      </c>
      <c r="L14" s="1"/>
      <c r="M14" s="1"/>
      <c r="N14" s="1" t="s">
        <v>141</v>
      </c>
      <c r="O14" s="18"/>
    </row>
    <row r="15" spans="1:15" s="27" customFormat="1" ht="24.95" customHeight="1">
      <c r="A15" s="1">
        <v>13</v>
      </c>
      <c r="B15" s="1" t="s">
        <v>53</v>
      </c>
      <c r="C15" s="1">
        <v>173750643</v>
      </c>
      <c r="D15" s="15" t="s">
        <v>59</v>
      </c>
      <c r="E15" s="24">
        <v>3.5630000000000002</v>
      </c>
      <c r="F15" s="1">
        <v>2</v>
      </c>
      <c r="G15" s="1">
        <v>0.25</v>
      </c>
      <c r="H15" s="1">
        <v>4</v>
      </c>
      <c r="I15" s="1"/>
      <c r="J15" s="29">
        <f>E15*0.4+(F15+G15+H15)*0.4+I15*0.2</f>
        <v>3.9252000000000002</v>
      </c>
      <c r="K15" s="4">
        <f t="shared" si="0"/>
        <v>24.16995073891626</v>
      </c>
      <c r="L15" s="1"/>
      <c r="M15" s="1"/>
      <c r="N15" s="1" t="s">
        <v>141</v>
      </c>
      <c r="O15" s="18"/>
    </row>
    <row r="16" spans="1:15" s="27" customFormat="1" ht="24.95" customHeight="1">
      <c r="A16" s="1">
        <v>14</v>
      </c>
      <c r="B16" s="1" t="s">
        <v>31</v>
      </c>
      <c r="C16" s="1">
        <v>172550433</v>
      </c>
      <c r="D16" s="1" t="s">
        <v>39</v>
      </c>
      <c r="E16" s="16">
        <v>3.63</v>
      </c>
      <c r="F16" s="1">
        <v>2</v>
      </c>
      <c r="G16" s="1">
        <v>0</v>
      </c>
      <c r="H16" s="1">
        <v>4</v>
      </c>
      <c r="I16" s="1">
        <v>0</v>
      </c>
      <c r="J16" s="29">
        <f>SUM(E16+F16+G16+H16)*0.4+I16*0.2</f>
        <v>3.8519999999999999</v>
      </c>
      <c r="K16" s="4">
        <f t="shared" si="0"/>
        <v>23.7192118226601</v>
      </c>
      <c r="L16" s="1"/>
      <c r="M16" s="1"/>
      <c r="N16" s="1" t="s">
        <v>141</v>
      </c>
      <c r="O16" s="18"/>
    </row>
    <row r="17" spans="1:21" s="27" customFormat="1" ht="24.95" customHeight="1">
      <c r="A17" s="1">
        <v>15</v>
      </c>
      <c r="B17" s="1" t="s">
        <v>53</v>
      </c>
      <c r="C17" s="1">
        <v>173750668</v>
      </c>
      <c r="D17" s="15" t="s">
        <v>60</v>
      </c>
      <c r="E17" s="24">
        <v>3.26</v>
      </c>
      <c r="F17" s="1">
        <v>1.5</v>
      </c>
      <c r="G17" s="1"/>
      <c r="H17" s="1">
        <v>4.8</v>
      </c>
      <c r="I17" s="1"/>
      <c r="J17" s="29">
        <f>E17*0.4+(F17+G17+H17)*0.4+I17*0.2</f>
        <v>3.8239999999999998</v>
      </c>
      <c r="K17" s="4">
        <f t="shared" si="0"/>
        <v>23.546798029556651</v>
      </c>
      <c r="L17" s="1"/>
      <c r="M17" s="1"/>
      <c r="N17" s="1" t="s">
        <v>141</v>
      </c>
      <c r="O17" s="18"/>
    </row>
    <row r="18" spans="1:21" s="27" customFormat="1" ht="24.95" customHeight="1">
      <c r="A18" s="1">
        <v>16</v>
      </c>
      <c r="B18" s="1" t="s">
        <v>31</v>
      </c>
      <c r="C18" s="1">
        <v>172550411</v>
      </c>
      <c r="D18" s="1" t="s">
        <v>49</v>
      </c>
      <c r="E18" s="16">
        <v>3.5</v>
      </c>
      <c r="F18" s="1">
        <v>4</v>
      </c>
      <c r="G18" s="1">
        <v>0</v>
      </c>
      <c r="H18" s="1">
        <v>2</v>
      </c>
      <c r="I18" s="1">
        <v>0</v>
      </c>
      <c r="J18" s="29">
        <f>E18*0.4+(F18+G18+H18)*0.4+I18*0.2</f>
        <v>3.8000000000000007</v>
      </c>
      <c r="K18" s="4">
        <f t="shared" si="0"/>
        <v>23.399014778325132</v>
      </c>
      <c r="L18" s="1"/>
      <c r="M18" s="1"/>
      <c r="N18" s="1" t="s">
        <v>142</v>
      </c>
      <c r="O18" s="18"/>
    </row>
    <row r="19" spans="1:21" s="27" customFormat="1" ht="24.95" customHeight="1">
      <c r="A19" s="1">
        <v>17</v>
      </c>
      <c r="B19" s="1" t="s">
        <v>31</v>
      </c>
      <c r="C19" s="1">
        <v>172550430</v>
      </c>
      <c r="D19" s="1" t="s">
        <v>32</v>
      </c>
      <c r="E19" s="16">
        <v>3.48</v>
      </c>
      <c r="F19" s="1">
        <v>0</v>
      </c>
      <c r="G19" s="1">
        <v>0</v>
      </c>
      <c r="H19" s="1">
        <v>6</v>
      </c>
      <c r="I19" s="1">
        <v>0</v>
      </c>
      <c r="J19" s="29">
        <f>E19*0.4+(F19+G19+H19)*0.4+I19*0.2</f>
        <v>3.7920000000000007</v>
      </c>
      <c r="K19" s="4">
        <f t="shared" si="0"/>
        <v>23.349753694581288</v>
      </c>
      <c r="L19" s="1"/>
      <c r="M19" s="1"/>
      <c r="N19" s="1" t="s">
        <v>142</v>
      </c>
      <c r="O19" s="18"/>
    </row>
    <row r="20" spans="1:21" s="27" customFormat="1" ht="24.95" customHeight="1">
      <c r="A20" s="1">
        <v>18</v>
      </c>
      <c r="B20" s="1" t="s">
        <v>53</v>
      </c>
      <c r="C20" s="1">
        <v>173750633</v>
      </c>
      <c r="D20" s="15" t="s">
        <v>61</v>
      </c>
      <c r="E20" s="24">
        <v>3.5990000000000002</v>
      </c>
      <c r="F20" s="1">
        <v>1.5</v>
      </c>
      <c r="G20" s="1"/>
      <c r="H20" s="1">
        <v>4</v>
      </c>
      <c r="I20" s="1"/>
      <c r="J20" s="29">
        <f>E20*0.4+(F20+G20+H20)*0.4+I20*0.2</f>
        <v>3.6396000000000006</v>
      </c>
      <c r="K20" s="4">
        <f t="shared" si="0"/>
        <v>22.411330049261089</v>
      </c>
      <c r="L20" s="1"/>
      <c r="M20" s="1"/>
      <c r="N20" s="1" t="s">
        <v>142</v>
      </c>
      <c r="O20" s="18"/>
      <c r="P20"/>
      <c r="Q20"/>
      <c r="R20"/>
      <c r="S20"/>
      <c r="T20"/>
      <c r="U20"/>
    </row>
    <row r="21" spans="1:21" s="27" customFormat="1" ht="24.95" customHeight="1">
      <c r="A21" s="1">
        <v>19</v>
      </c>
      <c r="B21" s="1" t="s">
        <v>22</v>
      </c>
      <c r="C21" s="1">
        <v>172430358</v>
      </c>
      <c r="D21" s="6" t="s">
        <v>23</v>
      </c>
      <c r="E21" s="16">
        <v>3.12</v>
      </c>
      <c r="F21" s="1">
        <v>0</v>
      </c>
      <c r="G21" s="1">
        <v>0</v>
      </c>
      <c r="H21" s="1">
        <v>5.8</v>
      </c>
      <c r="I21" s="1">
        <v>0</v>
      </c>
      <c r="J21" s="29">
        <f>SUM(E21+F21+G21+H21)*0.4+I21*0.2</f>
        <v>3.5680000000000001</v>
      </c>
      <c r="K21" s="4">
        <f t="shared" si="0"/>
        <v>21.970443349753698</v>
      </c>
      <c r="L21" s="1"/>
      <c r="M21" s="1"/>
      <c r="N21" s="1" t="s">
        <v>142</v>
      </c>
      <c r="O21" s="18"/>
      <c r="P21"/>
      <c r="Q21"/>
      <c r="R21"/>
      <c r="S21"/>
      <c r="T21"/>
      <c r="U21"/>
    </row>
    <row r="22" spans="1:21" s="27" customFormat="1" ht="24.95" customHeight="1">
      <c r="A22" s="1">
        <v>20</v>
      </c>
      <c r="B22" s="1" t="s">
        <v>53</v>
      </c>
      <c r="C22" s="1">
        <v>173750662</v>
      </c>
      <c r="D22" s="15" t="s">
        <v>62</v>
      </c>
      <c r="E22" s="24">
        <v>2.9009999999999998</v>
      </c>
      <c r="F22" s="1"/>
      <c r="G22" s="1"/>
      <c r="H22" s="1">
        <v>6</v>
      </c>
      <c r="I22" s="1"/>
      <c r="J22" s="29">
        <f>E22*0.4+(F22+G22+H22)*0.4+I22*0.2</f>
        <v>3.5604000000000005</v>
      </c>
      <c r="K22" s="4">
        <f t="shared" si="0"/>
        <v>21.92364532019705</v>
      </c>
      <c r="L22" s="1"/>
      <c r="M22" s="1"/>
      <c r="N22" s="1" t="s">
        <v>142</v>
      </c>
      <c r="O22" s="18"/>
      <c r="P22"/>
      <c r="Q22"/>
      <c r="R22"/>
      <c r="S22"/>
      <c r="T22"/>
      <c r="U22"/>
    </row>
    <row r="23" spans="1:21" ht="24.95" customHeight="1">
      <c r="A23" s="1">
        <v>21</v>
      </c>
      <c r="B23" s="1" t="s">
        <v>53</v>
      </c>
      <c r="C23" s="1">
        <v>173750649</v>
      </c>
      <c r="D23" s="15" t="s">
        <v>63</v>
      </c>
      <c r="E23" s="24">
        <v>3.2450000000000001</v>
      </c>
      <c r="F23" s="1">
        <v>4.75</v>
      </c>
      <c r="G23" s="1"/>
      <c r="H23" s="1"/>
      <c r="I23" s="1"/>
      <c r="J23" s="29">
        <f>E23*0.4+(F23+G23+H23)*0.4+I23*0.2</f>
        <v>3.1980000000000004</v>
      </c>
      <c r="K23" s="4">
        <f t="shared" si="0"/>
        <v>19.692118226600989</v>
      </c>
      <c r="L23" s="1"/>
      <c r="M23" s="1"/>
      <c r="N23" s="1" t="s">
        <v>142</v>
      </c>
      <c r="O23" s="18"/>
    </row>
    <row r="24" spans="1:21" ht="54" customHeight="1">
      <c r="A24" s="1">
        <v>22</v>
      </c>
      <c r="B24" s="1" t="s">
        <v>53</v>
      </c>
      <c r="C24" s="1">
        <v>173750650</v>
      </c>
      <c r="D24" s="15" t="s">
        <v>64</v>
      </c>
      <c r="E24" s="24">
        <v>3.41</v>
      </c>
      <c r="F24" s="1">
        <v>1.5</v>
      </c>
      <c r="G24" s="1">
        <v>1</v>
      </c>
      <c r="H24" s="1">
        <v>2</v>
      </c>
      <c r="I24" s="1"/>
      <c r="J24" s="29">
        <f>E24*0.4+(F24+G24+H24)*0.4+I24*0.2</f>
        <v>3.1640000000000001</v>
      </c>
      <c r="K24" s="4">
        <f t="shared" si="0"/>
        <v>19.482758620689658</v>
      </c>
      <c r="L24" s="1"/>
      <c r="M24" s="1"/>
      <c r="N24" s="1" t="s">
        <v>142</v>
      </c>
      <c r="O24" s="18" t="s">
        <v>144</v>
      </c>
      <c r="P24" s="27"/>
      <c r="Q24" s="27"/>
      <c r="R24" s="27"/>
      <c r="S24" s="27"/>
      <c r="T24" s="27"/>
      <c r="U24" s="27"/>
    </row>
    <row r="25" spans="1:21" ht="89.25" customHeight="1">
      <c r="A25" s="1">
        <v>23</v>
      </c>
      <c r="B25" s="1" t="s">
        <v>14</v>
      </c>
      <c r="C25" s="1">
        <v>172430360</v>
      </c>
      <c r="D25" s="6" t="s">
        <v>26</v>
      </c>
      <c r="E25" s="16">
        <v>3.72</v>
      </c>
      <c r="F25" s="1">
        <v>0</v>
      </c>
      <c r="G25" s="1">
        <v>0</v>
      </c>
      <c r="H25" s="1">
        <v>4</v>
      </c>
      <c r="I25" s="1">
        <v>0</v>
      </c>
      <c r="J25" s="29">
        <f>SUM(E25+F25+G25+H25)*0.4+I25*0.2</f>
        <v>3.0880000000000005</v>
      </c>
      <c r="K25" s="4">
        <f t="shared" si="0"/>
        <v>19.014778325123157</v>
      </c>
      <c r="L25" s="1"/>
      <c r="M25" s="1"/>
      <c r="N25" s="1" t="s">
        <v>142</v>
      </c>
      <c r="O25" s="18" t="s">
        <v>145</v>
      </c>
      <c r="P25" s="27"/>
      <c r="Q25" s="27"/>
      <c r="R25" s="27"/>
      <c r="S25" s="27"/>
      <c r="T25" s="27"/>
      <c r="U25" s="27"/>
    </row>
    <row r="26" spans="1:21" ht="24.95" customHeight="1">
      <c r="A26" s="1">
        <v>24</v>
      </c>
      <c r="B26" s="1" t="s">
        <v>53</v>
      </c>
      <c r="C26" s="1">
        <v>173750648</v>
      </c>
      <c r="D26" s="15" t="s">
        <v>65</v>
      </c>
      <c r="E26" s="24">
        <v>3.6040000000000001</v>
      </c>
      <c r="F26" s="1"/>
      <c r="G26" s="1"/>
      <c r="H26" s="1">
        <v>4</v>
      </c>
      <c r="I26" s="1"/>
      <c r="J26" s="29">
        <f>E26*0.4+(F26+G26+H26)*0.4+I26*0.2</f>
        <v>3.0416000000000003</v>
      </c>
      <c r="K26" s="4">
        <f t="shared" si="0"/>
        <v>18.729064039408872</v>
      </c>
      <c r="L26" s="1"/>
      <c r="M26" s="1"/>
      <c r="N26" s="1" t="s">
        <v>142</v>
      </c>
      <c r="O26" s="18"/>
    </row>
    <row r="27" spans="1:21" ht="24.95" customHeight="1">
      <c r="A27" s="1">
        <v>25</v>
      </c>
      <c r="B27" s="1" t="s">
        <v>31</v>
      </c>
      <c r="C27" s="1">
        <v>172550452</v>
      </c>
      <c r="D27" s="1" t="s">
        <v>140</v>
      </c>
      <c r="E27" s="16">
        <v>3.09</v>
      </c>
      <c r="F27" s="1">
        <v>0</v>
      </c>
      <c r="G27" s="1">
        <v>0.5</v>
      </c>
      <c r="H27" s="1">
        <v>4</v>
      </c>
      <c r="I27" s="1">
        <v>0</v>
      </c>
      <c r="J27" s="29">
        <f>E27*0.4+(F27+G27+H27)*0.4+I27*0.2</f>
        <v>3.036</v>
      </c>
      <c r="K27" s="4">
        <f t="shared" si="0"/>
        <v>18.694581280788178</v>
      </c>
      <c r="L27" s="1"/>
      <c r="M27" s="1"/>
      <c r="N27" s="1" t="s">
        <v>142</v>
      </c>
      <c r="O27" s="18"/>
    </row>
    <row r="28" spans="1:21" ht="24.95" customHeight="1">
      <c r="A28" s="1">
        <v>26</v>
      </c>
      <c r="B28" s="1" t="s">
        <v>31</v>
      </c>
      <c r="C28" s="1">
        <v>172550431</v>
      </c>
      <c r="D28" s="1" t="s">
        <v>36</v>
      </c>
      <c r="E28" s="16">
        <v>3.38</v>
      </c>
      <c r="F28" s="1">
        <v>0</v>
      </c>
      <c r="G28" s="1">
        <v>0</v>
      </c>
      <c r="H28" s="1">
        <v>4.2</v>
      </c>
      <c r="I28" s="1">
        <v>0</v>
      </c>
      <c r="J28" s="29">
        <f>SUM(E28+F28+G28+H28)*0.4+I28*0.2</f>
        <v>3.032</v>
      </c>
      <c r="K28" s="4">
        <f t="shared" si="0"/>
        <v>18.66995073891626</v>
      </c>
      <c r="L28" s="1"/>
      <c r="M28" s="1"/>
      <c r="N28" s="1" t="s">
        <v>142</v>
      </c>
      <c r="O28" s="18"/>
    </row>
    <row r="29" spans="1:21" ht="24.95" customHeight="1">
      <c r="A29" s="1">
        <v>27</v>
      </c>
      <c r="B29" s="1" t="s">
        <v>31</v>
      </c>
      <c r="C29" s="1">
        <v>172550418</v>
      </c>
      <c r="D29" s="1" t="s">
        <v>37</v>
      </c>
      <c r="E29" s="16">
        <v>3.5</v>
      </c>
      <c r="F29" s="1">
        <v>0</v>
      </c>
      <c r="G29" s="1">
        <v>0</v>
      </c>
      <c r="H29" s="1">
        <v>4</v>
      </c>
      <c r="I29" s="1">
        <v>0</v>
      </c>
      <c r="J29" s="29">
        <f>SUM(E29+F29+G29+H29)*0.4+I29*0.2</f>
        <v>3</v>
      </c>
      <c r="K29" s="4">
        <f t="shared" si="0"/>
        <v>18.47290640394089</v>
      </c>
      <c r="L29" s="1"/>
      <c r="M29" s="1"/>
      <c r="N29" s="1" t="s">
        <v>142</v>
      </c>
      <c r="O29" s="18"/>
    </row>
    <row r="30" spans="1:21" ht="24.95" customHeight="1">
      <c r="A30" s="1">
        <v>28</v>
      </c>
      <c r="B30" s="1" t="s">
        <v>31</v>
      </c>
      <c r="C30" s="1">
        <v>172550424</v>
      </c>
      <c r="D30" s="1" t="s">
        <v>44</v>
      </c>
      <c r="E30" s="16">
        <v>3.46</v>
      </c>
      <c r="F30" s="1">
        <v>0</v>
      </c>
      <c r="G30" s="1">
        <v>0</v>
      </c>
      <c r="H30" s="1">
        <v>4</v>
      </c>
      <c r="I30" s="1">
        <v>0</v>
      </c>
      <c r="J30" s="29">
        <f t="shared" ref="J30:J36" si="1">E30*0.4+(F30+G30+H30)*0.4+I30*0.2</f>
        <v>2.984</v>
      </c>
      <c r="K30" s="4">
        <f t="shared" si="0"/>
        <v>18.374384236453203</v>
      </c>
      <c r="L30" s="1"/>
      <c r="M30" s="1"/>
      <c r="N30" s="1" t="s">
        <v>142</v>
      </c>
      <c r="O30" s="18"/>
    </row>
    <row r="31" spans="1:21" ht="24.95" customHeight="1">
      <c r="A31" s="1">
        <v>29</v>
      </c>
      <c r="B31" s="1" t="s">
        <v>31</v>
      </c>
      <c r="C31" s="1">
        <v>172550434</v>
      </c>
      <c r="D31" s="1" t="s">
        <v>46</v>
      </c>
      <c r="E31" s="16">
        <v>3.03</v>
      </c>
      <c r="F31" s="1">
        <v>0</v>
      </c>
      <c r="G31" s="1">
        <v>0</v>
      </c>
      <c r="H31" s="1">
        <v>4</v>
      </c>
      <c r="I31" s="1">
        <v>0</v>
      </c>
      <c r="J31" s="29">
        <f t="shared" si="1"/>
        <v>2.8120000000000003</v>
      </c>
      <c r="K31" s="4">
        <f t="shared" si="0"/>
        <v>17.315270935960594</v>
      </c>
      <c r="L31" s="1"/>
      <c r="M31" s="1"/>
      <c r="N31" s="1" t="s">
        <v>142</v>
      </c>
      <c r="O31" s="18"/>
    </row>
    <row r="32" spans="1:21" ht="24.95" customHeight="1">
      <c r="A32" s="1">
        <v>30</v>
      </c>
      <c r="B32" s="1" t="s">
        <v>31</v>
      </c>
      <c r="C32" s="1">
        <v>172550415</v>
      </c>
      <c r="D32" s="1" t="s">
        <v>40</v>
      </c>
      <c r="E32" s="16">
        <v>2.98</v>
      </c>
      <c r="F32" s="1">
        <v>0</v>
      </c>
      <c r="G32" s="1">
        <v>0</v>
      </c>
      <c r="H32" s="1">
        <v>4</v>
      </c>
      <c r="I32" s="1">
        <v>0</v>
      </c>
      <c r="J32" s="29">
        <f t="shared" si="1"/>
        <v>2.7919999999999998</v>
      </c>
      <c r="K32" s="4">
        <f t="shared" si="0"/>
        <v>17.192118226600986</v>
      </c>
      <c r="L32" s="1"/>
      <c r="M32" s="1"/>
      <c r="N32" s="1" t="s">
        <v>142</v>
      </c>
      <c r="O32" s="18"/>
    </row>
    <row r="33" spans="1:21" ht="24.95" customHeight="1">
      <c r="A33" s="1">
        <v>31</v>
      </c>
      <c r="B33" s="1" t="s">
        <v>31</v>
      </c>
      <c r="C33" s="1">
        <v>172550417</v>
      </c>
      <c r="D33" s="1" t="s">
        <v>50</v>
      </c>
      <c r="E33" s="16">
        <v>2.91</v>
      </c>
      <c r="F33" s="1">
        <v>0</v>
      </c>
      <c r="G33" s="1">
        <v>0</v>
      </c>
      <c r="H33" s="1">
        <v>4</v>
      </c>
      <c r="I33" s="1">
        <v>0</v>
      </c>
      <c r="J33" s="29">
        <f t="shared" si="1"/>
        <v>2.7640000000000002</v>
      </c>
      <c r="K33" s="4">
        <f t="shared" si="0"/>
        <v>17.019704433497541</v>
      </c>
      <c r="L33" s="1"/>
      <c r="M33" s="1"/>
      <c r="N33" s="1" t="s">
        <v>142</v>
      </c>
      <c r="O33" s="18"/>
    </row>
    <row r="34" spans="1:21" ht="24.95" customHeight="1">
      <c r="A34" s="1">
        <v>32</v>
      </c>
      <c r="B34" s="1" t="s">
        <v>53</v>
      </c>
      <c r="C34" s="1">
        <v>173750637</v>
      </c>
      <c r="D34" s="15" t="s">
        <v>66</v>
      </c>
      <c r="E34" s="24">
        <v>3.339</v>
      </c>
      <c r="F34" s="1">
        <v>1.5</v>
      </c>
      <c r="G34" s="1"/>
      <c r="H34" s="1">
        <v>2</v>
      </c>
      <c r="I34" s="1"/>
      <c r="J34" s="29">
        <f t="shared" si="1"/>
        <v>2.7356000000000003</v>
      </c>
      <c r="K34" s="4">
        <f t="shared" si="0"/>
        <v>16.8448275862069</v>
      </c>
      <c r="L34" s="1"/>
      <c r="M34" s="1"/>
      <c r="N34" s="1" t="s">
        <v>142</v>
      </c>
      <c r="O34" s="18"/>
    </row>
    <row r="35" spans="1:21" ht="24.95" customHeight="1">
      <c r="A35" s="1">
        <v>33</v>
      </c>
      <c r="B35" s="1" t="s">
        <v>19</v>
      </c>
      <c r="C35" s="1">
        <v>172430365</v>
      </c>
      <c r="D35" s="6" t="s">
        <v>29</v>
      </c>
      <c r="E35" s="16">
        <v>2.63</v>
      </c>
      <c r="F35" s="1">
        <v>0</v>
      </c>
      <c r="G35" s="1">
        <v>0</v>
      </c>
      <c r="H35" s="1">
        <v>4</v>
      </c>
      <c r="I35" s="1">
        <v>0</v>
      </c>
      <c r="J35" s="29">
        <f t="shared" si="1"/>
        <v>2.6520000000000001</v>
      </c>
      <c r="K35" s="4">
        <f t="shared" ref="K35:K66" si="2">(50/8.12)*J35</f>
        <v>16.330049261083747</v>
      </c>
      <c r="L35" s="1"/>
      <c r="M35" s="1"/>
      <c r="N35" s="1" t="s">
        <v>142</v>
      </c>
      <c r="O35" s="18"/>
    </row>
    <row r="36" spans="1:21" ht="24.95" customHeight="1">
      <c r="A36" s="1">
        <v>34</v>
      </c>
      <c r="B36" s="1" t="s">
        <v>53</v>
      </c>
      <c r="C36" s="1">
        <v>173750631</v>
      </c>
      <c r="D36" s="15" t="s">
        <v>68</v>
      </c>
      <c r="E36" s="24">
        <v>3.6040000000000001</v>
      </c>
      <c r="F36" s="1"/>
      <c r="G36" s="1">
        <v>0.5</v>
      </c>
      <c r="H36" s="1">
        <v>2</v>
      </c>
      <c r="I36" s="1">
        <v>1</v>
      </c>
      <c r="J36" s="29">
        <f t="shared" si="1"/>
        <v>2.6416000000000004</v>
      </c>
      <c r="K36" s="4">
        <f t="shared" si="2"/>
        <v>16.266009852216754</v>
      </c>
      <c r="L36" s="1"/>
      <c r="M36" s="1"/>
      <c r="N36" s="1" t="s">
        <v>142</v>
      </c>
      <c r="O36" s="18"/>
    </row>
    <row r="37" spans="1:21" ht="24.95" customHeight="1">
      <c r="A37" s="1">
        <v>35</v>
      </c>
      <c r="B37" s="1" t="s">
        <v>31</v>
      </c>
      <c r="C37" s="1">
        <v>172550428</v>
      </c>
      <c r="D37" s="1" t="s">
        <v>38</v>
      </c>
      <c r="E37" s="16">
        <v>2.99</v>
      </c>
      <c r="F37" s="1">
        <v>0</v>
      </c>
      <c r="G37" s="1">
        <v>0</v>
      </c>
      <c r="H37" s="1">
        <v>3.6</v>
      </c>
      <c r="I37" s="1">
        <v>0</v>
      </c>
      <c r="J37" s="29">
        <f>SUM(E37+F37+G37+H37)*0.4+I37*0.2</f>
        <v>2.6360000000000001</v>
      </c>
      <c r="K37" s="4">
        <f t="shared" si="2"/>
        <v>16.23152709359606</v>
      </c>
      <c r="L37" s="1"/>
      <c r="M37" s="1"/>
      <c r="N37" s="1" t="s">
        <v>142</v>
      </c>
      <c r="O37" s="18"/>
    </row>
    <row r="38" spans="1:21" ht="24.95" customHeight="1">
      <c r="A38" s="1">
        <v>36</v>
      </c>
      <c r="B38" s="1" t="s">
        <v>19</v>
      </c>
      <c r="C38" s="1">
        <v>172430352</v>
      </c>
      <c r="D38" s="6" t="s">
        <v>20</v>
      </c>
      <c r="E38" s="16">
        <v>2.93</v>
      </c>
      <c r="F38" s="1">
        <v>0</v>
      </c>
      <c r="G38" s="1">
        <v>0.5</v>
      </c>
      <c r="H38" s="1">
        <v>3</v>
      </c>
      <c r="I38" s="1">
        <v>0</v>
      </c>
      <c r="J38" s="29">
        <f>E38*0.4+(F38+G38+H38)*0.4+I38*0.2</f>
        <v>2.5720000000000001</v>
      </c>
      <c r="K38" s="4">
        <f t="shared" si="2"/>
        <v>15.837438423645322</v>
      </c>
      <c r="L38" s="1"/>
      <c r="M38" s="1"/>
      <c r="N38" s="1" t="s">
        <v>142</v>
      </c>
      <c r="O38" s="18"/>
    </row>
    <row r="39" spans="1:21" ht="24.95" customHeight="1">
      <c r="A39" s="1">
        <v>37</v>
      </c>
      <c r="B39" s="1" t="s">
        <v>53</v>
      </c>
      <c r="C39" s="1">
        <v>173750658</v>
      </c>
      <c r="D39" s="15" t="s">
        <v>67</v>
      </c>
      <c r="E39" s="24">
        <v>3.3650000000000002</v>
      </c>
      <c r="F39" s="1"/>
      <c r="G39" s="1"/>
      <c r="H39" s="1">
        <v>2</v>
      </c>
      <c r="I39" s="1">
        <v>2</v>
      </c>
      <c r="J39" s="29">
        <f>E39*0.4+(F39+G39+H39)*0.4+I39*0.2</f>
        <v>2.5459999999999998</v>
      </c>
      <c r="K39" s="4">
        <f t="shared" si="2"/>
        <v>15.677339901477833</v>
      </c>
      <c r="L39" s="1"/>
      <c r="M39" s="1"/>
      <c r="N39" s="1" t="s">
        <v>142</v>
      </c>
      <c r="O39" s="18"/>
    </row>
    <row r="40" spans="1:21" ht="24.95" customHeight="1">
      <c r="A40" s="1">
        <v>38</v>
      </c>
      <c r="B40" s="1" t="s">
        <v>14</v>
      </c>
      <c r="C40" s="1">
        <v>172430348</v>
      </c>
      <c r="D40" s="6" t="s">
        <v>15</v>
      </c>
      <c r="E40" s="16">
        <v>3.35</v>
      </c>
      <c r="F40" s="1">
        <v>0</v>
      </c>
      <c r="G40" s="1">
        <v>0</v>
      </c>
      <c r="H40" s="1">
        <v>2</v>
      </c>
      <c r="I40" s="1">
        <v>2</v>
      </c>
      <c r="J40" s="29">
        <f>SUM(E40+F40+G40+H40)*0.4+I40*0.2</f>
        <v>2.54</v>
      </c>
      <c r="K40" s="4">
        <f t="shared" si="2"/>
        <v>15.640394088669952</v>
      </c>
      <c r="L40" s="1"/>
      <c r="M40" s="1"/>
      <c r="N40" s="1" t="s">
        <v>142</v>
      </c>
      <c r="O40" s="18"/>
    </row>
    <row r="41" spans="1:21" ht="24.95" customHeight="1">
      <c r="A41" s="1">
        <v>39</v>
      </c>
      <c r="B41" s="1" t="s">
        <v>31</v>
      </c>
      <c r="C41" s="1">
        <v>172550421</v>
      </c>
      <c r="D41" s="1" t="s">
        <v>45</v>
      </c>
      <c r="E41" s="16">
        <v>3.26</v>
      </c>
      <c r="F41" s="1">
        <v>3</v>
      </c>
      <c r="G41" s="1">
        <v>0</v>
      </c>
      <c r="H41" s="1">
        <v>0</v>
      </c>
      <c r="I41" s="1">
        <v>0</v>
      </c>
      <c r="J41" s="29">
        <f t="shared" ref="J41:J55" si="3">E41*0.4+(F41+G41+H41)*0.4+I41*0.2</f>
        <v>2.5040000000000004</v>
      </c>
      <c r="K41" s="4">
        <f t="shared" si="2"/>
        <v>15.418719211822665</v>
      </c>
      <c r="L41" s="1"/>
      <c r="M41" s="1"/>
      <c r="N41" s="1" t="s">
        <v>142</v>
      </c>
      <c r="O41" s="18"/>
    </row>
    <row r="42" spans="1:21" ht="24.95" customHeight="1">
      <c r="A42" s="1">
        <v>40</v>
      </c>
      <c r="B42" s="1" t="s">
        <v>53</v>
      </c>
      <c r="C42" s="1">
        <v>173750636</v>
      </c>
      <c r="D42" s="15" t="s">
        <v>69</v>
      </c>
      <c r="E42" s="24">
        <v>3.62</v>
      </c>
      <c r="F42" s="1"/>
      <c r="G42" s="1">
        <v>0.5</v>
      </c>
      <c r="H42" s="1">
        <v>2</v>
      </c>
      <c r="I42" s="1"/>
      <c r="J42" s="29">
        <f t="shared" si="3"/>
        <v>2.4480000000000004</v>
      </c>
      <c r="K42" s="4">
        <f t="shared" si="2"/>
        <v>15.073891625615767</v>
      </c>
      <c r="L42" s="1"/>
      <c r="M42" s="1"/>
      <c r="N42" s="1" t="s">
        <v>142</v>
      </c>
      <c r="O42" s="18"/>
      <c r="P42" s="17"/>
      <c r="Q42" s="17"/>
      <c r="R42" s="17"/>
      <c r="S42" s="17"/>
      <c r="T42" s="17"/>
      <c r="U42" s="17"/>
    </row>
    <row r="43" spans="1:21" s="17" customFormat="1" ht="24.95" customHeight="1">
      <c r="A43" s="1">
        <v>41</v>
      </c>
      <c r="B43" s="1" t="s">
        <v>53</v>
      </c>
      <c r="C43" s="1">
        <v>173750645</v>
      </c>
      <c r="D43" s="15" t="s">
        <v>70</v>
      </c>
      <c r="E43" s="24">
        <v>3.8125</v>
      </c>
      <c r="F43" s="1"/>
      <c r="G43" s="1">
        <v>0.25</v>
      </c>
      <c r="H43" s="1">
        <v>2</v>
      </c>
      <c r="I43" s="1"/>
      <c r="J43" s="29">
        <f t="shared" si="3"/>
        <v>2.4250000000000003</v>
      </c>
      <c r="K43" s="4">
        <f t="shared" si="2"/>
        <v>14.932266009852221</v>
      </c>
      <c r="L43" s="1"/>
      <c r="M43" s="1"/>
      <c r="N43" s="1" t="s">
        <v>142</v>
      </c>
      <c r="O43" s="18"/>
    </row>
    <row r="44" spans="1:21" s="17" customFormat="1" ht="24.95" customHeight="1">
      <c r="A44" s="1">
        <v>42</v>
      </c>
      <c r="B44" s="1" t="s">
        <v>102</v>
      </c>
      <c r="C44" s="15">
        <v>172420341</v>
      </c>
      <c r="D44" s="15" t="s">
        <v>113</v>
      </c>
      <c r="E44" s="24">
        <v>3.06</v>
      </c>
      <c r="F44" s="1">
        <v>3</v>
      </c>
      <c r="G44" s="1"/>
      <c r="H44" s="1"/>
      <c r="I44" s="1"/>
      <c r="J44" s="29">
        <f t="shared" si="3"/>
        <v>2.4240000000000004</v>
      </c>
      <c r="K44" s="4">
        <f t="shared" si="2"/>
        <v>14.92610837438424</v>
      </c>
      <c r="L44" s="1"/>
      <c r="M44" s="1"/>
      <c r="N44" s="1" t="s">
        <v>142</v>
      </c>
      <c r="O44" s="18"/>
    </row>
    <row r="45" spans="1:21" s="17" customFormat="1" ht="24.95" customHeight="1">
      <c r="A45" s="1">
        <v>43</v>
      </c>
      <c r="B45" s="1" t="s">
        <v>14</v>
      </c>
      <c r="C45" s="1">
        <v>172430357</v>
      </c>
      <c r="D45" s="6" t="s">
        <v>21</v>
      </c>
      <c r="E45" s="16">
        <v>3.38</v>
      </c>
      <c r="F45" s="1">
        <v>0.5</v>
      </c>
      <c r="G45" s="1">
        <v>0</v>
      </c>
      <c r="H45" s="1">
        <v>2</v>
      </c>
      <c r="I45" s="1">
        <v>0</v>
      </c>
      <c r="J45" s="29">
        <f t="shared" si="3"/>
        <v>2.3520000000000003</v>
      </c>
      <c r="K45" s="4">
        <f t="shared" si="2"/>
        <v>14.482758620689658</v>
      </c>
      <c r="L45" s="1"/>
      <c r="M45" s="1"/>
      <c r="N45" s="1" t="s">
        <v>142</v>
      </c>
      <c r="O45" s="18"/>
    </row>
    <row r="46" spans="1:21" s="17" customFormat="1" ht="24.95" customHeight="1">
      <c r="A46" s="1">
        <v>44</v>
      </c>
      <c r="B46" s="1" t="s">
        <v>53</v>
      </c>
      <c r="C46" s="1">
        <v>173750639</v>
      </c>
      <c r="D46" s="15" t="s">
        <v>71</v>
      </c>
      <c r="E46" s="24">
        <v>3.3279999999999998</v>
      </c>
      <c r="F46" s="1">
        <v>0.5</v>
      </c>
      <c r="G46" s="1"/>
      <c r="H46" s="1">
        <v>2</v>
      </c>
      <c r="I46" s="1"/>
      <c r="J46" s="29">
        <f t="shared" si="3"/>
        <v>2.3311999999999999</v>
      </c>
      <c r="K46" s="4">
        <f t="shared" si="2"/>
        <v>14.354679802955665</v>
      </c>
      <c r="L46" s="1"/>
      <c r="M46" s="1"/>
      <c r="N46" s="1" t="s">
        <v>142</v>
      </c>
      <c r="O46" s="18"/>
    </row>
    <row r="47" spans="1:21" s="17" customFormat="1" ht="24.95" customHeight="1">
      <c r="A47" s="1">
        <v>45</v>
      </c>
      <c r="B47" s="1" t="s">
        <v>53</v>
      </c>
      <c r="C47" s="1">
        <v>173750642</v>
      </c>
      <c r="D47" s="15" t="s">
        <v>72</v>
      </c>
      <c r="E47" s="24">
        <v>3.31</v>
      </c>
      <c r="F47" s="1">
        <v>0.5</v>
      </c>
      <c r="G47" s="1"/>
      <c r="H47" s="1">
        <v>2</v>
      </c>
      <c r="I47" s="1"/>
      <c r="J47" s="29">
        <f t="shared" si="3"/>
        <v>2.3239999999999998</v>
      </c>
      <c r="K47" s="4">
        <f t="shared" si="2"/>
        <v>14.310344827586208</v>
      </c>
      <c r="L47" s="1"/>
      <c r="M47" s="1"/>
      <c r="N47" s="1" t="s">
        <v>142</v>
      </c>
      <c r="O47" s="18"/>
    </row>
    <row r="48" spans="1:21" s="17" customFormat="1" ht="24.95" customHeight="1">
      <c r="A48" s="1">
        <v>46</v>
      </c>
      <c r="B48" s="6" t="s">
        <v>31</v>
      </c>
      <c r="C48" s="6">
        <v>172550416</v>
      </c>
      <c r="D48" s="6" t="s">
        <v>48</v>
      </c>
      <c r="E48" s="16">
        <v>3.58</v>
      </c>
      <c r="F48" s="6">
        <v>0</v>
      </c>
      <c r="G48" s="6">
        <v>0</v>
      </c>
      <c r="H48" s="6">
        <v>2</v>
      </c>
      <c r="I48" s="6">
        <v>0</v>
      </c>
      <c r="J48" s="30">
        <f t="shared" si="3"/>
        <v>2.2320000000000002</v>
      </c>
      <c r="K48" s="4">
        <f t="shared" si="2"/>
        <v>13.743842364532023</v>
      </c>
      <c r="L48" s="6"/>
      <c r="M48" s="6"/>
      <c r="N48" s="1" t="s">
        <v>142</v>
      </c>
      <c r="O48" s="19"/>
    </row>
    <row r="49" spans="1:21" s="17" customFormat="1" ht="24.95" customHeight="1">
      <c r="A49" s="1">
        <v>47</v>
      </c>
      <c r="B49" s="1" t="s">
        <v>14</v>
      </c>
      <c r="C49" s="1">
        <v>172430367</v>
      </c>
      <c r="D49" s="6" t="s">
        <v>30</v>
      </c>
      <c r="E49" s="16">
        <v>2.79</v>
      </c>
      <c r="F49" s="1">
        <v>2.5</v>
      </c>
      <c r="G49" s="1">
        <v>0</v>
      </c>
      <c r="H49" s="1">
        <v>0</v>
      </c>
      <c r="I49" s="1">
        <v>0</v>
      </c>
      <c r="J49" s="29">
        <f t="shared" si="3"/>
        <v>2.1160000000000001</v>
      </c>
      <c r="K49" s="4">
        <f t="shared" si="2"/>
        <v>13.029556650246308</v>
      </c>
      <c r="L49" s="1"/>
      <c r="M49" s="1"/>
      <c r="N49" s="1" t="s">
        <v>142</v>
      </c>
      <c r="O49" s="18"/>
    </row>
    <row r="50" spans="1:21" s="17" customFormat="1" ht="24.95" customHeight="1">
      <c r="A50" s="1">
        <v>48</v>
      </c>
      <c r="B50" s="1" t="s">
        <v>53</v>
      </c>
      <c r="C50" s="1">
        <v>173750634</v>
      </c>
      <c r="D50" s="15" t="s">
        <v>73</v>
      </c>
      <c r="E50" s="24">
        <v>3.286</v>
      </c>
      <c r="F50" s="1"/>
      <c r="G50" s="1"/>
      <c r="H50" s="1">
        <v>2</v>
      </c>
      <c r="I50" s="1"/>
      <c r="J50" s="29">
        <f t="shared" si="3"/>
        <v>2.1143999999999998</v>
      </c>
      <c r="K50" s="4">
        <f t="shared" si="2"/>
        <v>13.019704433497537</v>
      </c>
      <c r="L50" s="1"/>
      <c r="M50" s="1"/>
      <c r="N50" s="1" t="s">
        <v>142</v>
      </c>
      <c r="O50" s="18"/>
    </row>
    <row r="51" spans="1:21" s="17" customFormat="1" ht="24.95" customHeight="1">
      <c r="A51" s="1">
        <v>49</v>
      </c>
      <c r="B51" s="1" t="s">
        <v>102</v>
      </c>
      <c r="C51" s="1">
        <v>172420343</v>
      </c>
      <c r="D51" s="1" t="s">
        <v>114</v>
      </c>
      <c r="E51" s="24">
        <v>3.15</v>
      </c>
      <c r="F51" s="1"/>
      <c r="G51" s="1"/>
      <c r="H51" s="1">
        <v>2</v>
      </c>
      <c r="I51" s="1"/>
      <c r="J51" s="29">
        <f t="shared" si="3"/>
        <v>2.06</v>
      </c>
      <c r="K51" s="4">
        <f t="shared" si="2"/>
        <v>12.684729064039411</v>
      </c>
      <c r="L51" s="1"/>
      <c r="M51" s="1"/>
      <c r="N51" s="1" t="s">
        <v>142</v>
      </c>
      <c r="O51" s="18"/>
    </row>
    <row r="52" spans="1:21" s="17" customFormat="1" ht="24.95" customHeight="1">
      <c r="A52" s="1">
        <v>50</v>
      </c>
      <c r="B52" s="1" t="s">
        <v>53</v>
      </c>
      <c r="C52" s="1">
        <v>173750660</v>
      </c>
      <c r="D52" s="15" t="s">
        <v>74</v>
      </c>
      <c r="E52" s="24">
        <v>3.01</v>
      </c>
      <c r="F52" s="1"/>
      <c r="G52" s="1"/>
      <c r="H52" s="1">
        <v>2</v>
      </c>
      <c r="I52" s="1"/>
      <c r="J52" s="29">
        <f t="shared" si="3"/>
        <v>2.004</v>
      </c>
      <c r="K52" s="4">
        <f t="shared" si="2"/>
        <v>12.339901477832514</v>
      </c>
      <c r="L52" s="1"/>
      <c r="M52" s="1"/>
      <c r="N52" s="1" t="s">
        <v>143</v>
      </c>
      <c r="O52" s="18"/>
    </row>
    <row r="53" spans="1:21" s="17" customFormat="1" ht="24.95" customHeight="1">
      <c r="A53" s="1">
        <v>51</v>
      </c>
      <c r="B53" s="1" t="s">
        <v>53</v>
      </c>
      <c r="C53" s="1">
        <v>173750655</v>
      </c>
      <c r="D53" s="15" t="s">
        <v>75</v>
      </c>
      <c r="E53" s="24">
        <v>3.4580000000000002</v>
      </c>
      <c r="F53" s="1"/>
      <c r="G53" s="1">
        <v>1.5</v>
      </c>
      <c r="H53" s="1"/>
      <c r="I53" s="1"/>
      <c r="J53" s="29">
        <f t="shared" si="3"/>
        <v>1.9832000000000003</v>
      </c>
      <c r="K53" s="4">
        <f t="shared" si="2"/>
        <v>12.211822660098525</v>
      </c>
      <c r="L53" s="1"/>
      <c r="M53" s="1"/>
      <c r="N53" s="1" t="s">
        <v>143</v>
      </c>
      <c r="O53" s="18"/>
    </row>
    <row r="54" spans="1:21" s="17" customFormat="1" ht="24.95" customHeight="1">
      <c r="A54" s="1">
        <v>52</v>
      </c>
      <c r="B54" s="1" t="s">
        <v>53</v>
      </c>
      <c r="C54" s="1">
        <v>173750661</v>
      </c>
      <c r="D54" s="15" t="s">
        <v>76</v>
      </c>
      <c r="E54" s="24">
        <v>2.7919999999999998</v>
      </c>
      <c r="F54" s="1"/>
      <c r="G54" s="1"/>
      <c r="H54" s="1">
        <v>2</v>
      </c>
      <c r="I54" s="1"/>
      <c r="J54" s="29">
        <f t="shared" si="3"/>
        <v>1.9168000000000001</v>
      </c>
      <c r="K54" s="4">
        <f t="shared" si="2"/>
        <v>11.802955665024632</v>
      </c>
      <c r="L54" s="1"/>
      <c r="M54" s="1"/>
      <c r="N54" s="1" t="s">
        <v>143</v>
      </c>
      <c r="O54" s="18"/>
    </row>
    <row r="55" spans="1:21" s="17" customFormat="1" ht="24.95" customHeight="1">
      <c r="A55" s="1">
        <v>53</v>
      </c>
      <c r="B55" s="1" t="s">
        <v>31</v>
      </c>
      <c r="C55" s="1">
        <v>172550420</v>
      </c>
      <c r="D55" s="1" t="s">
        <v>41</v>
      </c>
      <c r="E55" s="16">
        <v>3.5</v>
      </c>
      <c r="F55" s="1">
        <v>0</v>
      </c>
      <c r="G55" s="1">
        <v>0.25</v>
      </c>
      <c r="H55" s="1">
        <v>0</v>
      </c>
      <c r="I55" s="1">
        <v>2</v>
      </c>
      <c r="J55" s="29">
        <f t="shared" si="3"/>
        <v>1.9000000000000004</v>
      </c>
      <c r="K55" s="4">
        <f t="shared" si="2"/>
        <v>11.699507389162566</v>
      </c>
      <c r="L55" s="1"/>
      <c r="M55" s="1"/>
      <c r="N55" s="1" t="s">
        <v>143</v>
      </c>
      <c r="O55" s="18"/>
    </row>
    <row r="56" spans="1:21" s="17" customFormat="1" ht="24.95" customHeight="1">
      <c r="A56" s="1">
        <v>54</v>
      </c>
      <c r="B56" s="6" t="s">
        <v>14</v>
      </c>
      <c r="C56" s="6">
        <v>172430349</v>
      </c>
      <c r="D56" s="6" t="s">
        <v>16</v>
      </c>
      <c r="E56" s="16">
        <v>3.7</v>
      </c>
      <c r="F56" s="6">
        <v>0.5</v>
      </c>
      <c r="G56" s="6">
        <v>0.5</v>
      </c>
      <c r="H56" s="6">
        <v>0</v>
      </c>
      <c r="I56" s="6">
        <v>0</v>
      </c>
      <c r="J56" s="30">
        <f>SUM(E56+F56+G56+H56)*0.4+I56*0.2</f>
        <v>1.8800000000000001</v>
      </c>
      <c r="K56" s="4">
        <f t="shared" si="2"/>
        <v>11.576354679802957</v>
      </c>
      <c r="L56" s="6"/>
      <c r="M56" s="6"/>
      <c r="N56" s="1" t="s">
        <v>143</v>
      </c>
      <c r="O56" s="19"/>
      <c r="P56"/>
      <c r="Q56"/>
      <c r="R56"/>
      <c r="S56"/>
      <c r="T56"/>
      <c r="U56"/>
    </row>
    <row r="57" spans="1:21" ht="24.95" customHeight="1">
      <c r="A57" s="1">
        <v>55</v>
      </c>
      <c r="B57" s="1" t="s">
        <v>53</v>
      </c>
      <c r="C57" s="15">
        <v>173750652</v>
      </c>
      <c r="D57" s="15" t="s">
        <v>77</v>
      </c>
      <c r="E57" s="24">
        <v>2.6296296296296298</v>
      </c>
      <c r="F57" s="1">
        <v>2</v>
      </c>
      <c r="G57" s="1"/>
      <c r="H57" s="1"/>
      <c r="I57" s="1"/>
      <c r="J57" s="29">
        <f>E57*0.4+(F57+G57+H57)*0.4+I57*0.2</f>
        <v>1.8518518518518521</v>
      </c>
      <c r="K57" s="4">
        <f t="shared" si="2"/>
        <v>11.403028644407957</v>
      </c>
      <c r="L57" s="1"/>
      <c r="M57" s="1"/>
      <c r="N57" s="1" t="s">
        <v>143</v>
      </c>
      <c r="O57" s="18"/>
    </row>
    <row r="58" spans="1:21" ht="24.95" customHeight="1">
      <c r="A58" s="1">
        <v>56</v>
      </c>
      <c r="B58" s="6" t="s">
        <v>31</v>
      </c>
      <c r="C58" s="6">
        <v>172550410</v>
      </c>
      <c r="D58" s="6" t="s">
        <v>42</v>
      </c>
      <c r="E58" s="16">
        <v>3.32</v>
      </c>
      <c r="F58" s="6">
        <v>1.25</v>
      </c>
      <c r="G58" s="6">
        <v>0</v>
      </c>
      <c r="H58" s="6">
        <v>0</v>
      </c>
      <c r="I58" s="6">
        <v>0</v>
      </c>
      <c r="J58" s="30">
        <f>E58*0.4+(F58+G58+H58)*0.4+I58*0.2</f>
        <v>1.8280000000000001</v>
      </c>
      <c r="K58" s="4">
        <f t="shared" si="2"/>
        <v>11.256157635467982</v>
      </c>
      <c r="L58" s="6"/>
      <c r="M58" s="6"/>
      <c r="N58" s="1" t="s">
        <v>143</v>
      </c>
      <c r="O58" s="19"/>
    </row>
    <row r="59" spans="1:21" ht="24.95" customHeight="1">
      <c r="A59" s="1">
        <v>57</v>
      </c>
      <c r="B59" s="6" t="s">
        <v>14</v>
      </c>
      <c r="C59" s="6">
        <v>172430350</v>
      </c>
      <c r="D59" s="6" t="s">
        <v>17</v>
      </c>
      <c r="E59" s="16">
        <v>3.05</v>
      </c>
      <c r="F59" s="6">
        <v>0.75</v>
      </c>
      <c r="G59" s="6">
        <v>0.25</v>
      </c>
      <c r="H59" s="6">
        <v>0</v>
      </c>
      <c r="I59" s="6">
        <v>0</v>
      </c>
      <c r="J59" s="30">
        <f>E59*0.4+(F59+G59+H59)*0.4+I59*0.2</f>
        <v>1.62</v>
      </c>
      <c r="K59" s="4">
        <f t="shared" si="2"/>
        <v>9.9753694581280801</v>
      </c>
      <c r="L59" s="6"/>
      <c r="M59" s="6"/>
      <c r="N59" s="1" t="s">
        <v>143</v>
      </c>
      <c r="O59" s="19"/>
      <c r="P59" s="2"/>
      <c r="Q59" s="2"/>
      <c r="R59" s="2"/>
      <c r="S59" s="2"/>
      <c r="T59" s="2"/>
      <c r="U59" s="2"/>
    </row>
    <row r="60" spans="1:21" s="2" customFormat="1" ht="24.95" customHeight="1">
      <c r="A60" s="1">
        <v>58</v>
      </c>
      <c r="B60" s="1" t="s">
        <v>31</v>
      </c>
      <c r="C60" s="1">
        <v>152510360</v>
      </c>
      <c r="D60" s="1" t="s">
        <v>117</v>
      </c>
      <c r="E60" s="16">
        <v>2.97</v>
      </c>
      <c r="F60" s="1">
        <v>0</v>
      </c>
      <c r="G60" s="1">
        <v>0</v>
      </c>
      <c r="H60" s="1">
        <v>0</v>
      </c>
      <c r="I60" s="1">
        <v>2</v>
      </c>
      <c r="J60" s="29">
        <f>E60*0.4+(F60+G60+H60)*0.4+I60*0.2</f>
        <v>1.5880000000000001</v>
      </c>
      <c r="K60" s="4">
        <f t="shared" si="2"/>
        <v>9.7783251231527117</v>
      </c>
      <c r="L60" s="1"/>
      <c r="M60" s="1"/>
      <c r="N60" s="1" t="s">
        <v>143</v>
      </c>
      <c r="O60" s="18"/>
      <c r="P60"/>
      <c r="Q60"/>
      <c r="R60"/>
      <c r="S60"/>
      <c r="T60"/>
      <c r="U60"/>
    </row>
    <row r="61" spans="1:21" ht="24.95" customHeight="1">
      <c r="A61" s="1">
        <v>59</v>
      </c>
      <c r="B61" s="15" t="s">
        <v>53</v>
      </c>
      <c r="C61" s="15">
        <v>173750644</v>
      </c>
      <c r="D61" s="15" t="s">
        <v>78</v>
      </c>
      <c r="E61" s="24">
        <v>2.948</v>
      </c>
      <c r="F61" s="15">
        <v>0.5</v>
      </c>
      <c r="G61" s="15">
        <v>0.5</v>
      </c>
      <c r="H61" s="15"/>
      <c r="I61" s="15"/>
      <c r="J61" s="29">
        <f>E61*0.4+(F61+G61+H61)*0.4+I61*0.2</f>
        <v>1.5792000000000002</v>
      </c>
      <c r="K61" s="4">
        <f t="shared" si="2"/>
        <v>9.724137931034484</v>
      </c>
      <c r="L61" s="1"/>
      <c r="M61" s="1"/>
      <c r="N61" s="1" t="s">
        <v>143</v>
      </c>
      <c r="O61" s="18"/>
    </row>
    <row r="62" spans="1:21" ht="24.95" customHeight="1">
      <c r="A62" s="1">
        <v>60</v>
      </c>
      <c r="B62" s="6" t="s">
        <v>31</v>
      </c>
      <c r="C62" s="6">
        <v>172550438</v>
      </c>
      <c r="D62" s="6" t="s">
        <v>47</v>
      </c>
      <c r="E62" s="16">
        <v>3.84</v>
      </c>
      <c r="F62" s="6">
        <v>0</v>
      </c>
      <c r="G62" s="6">
        <v>0</v>
      </c>
      <c r="H62" s="6">
        <v>0</v>
      </c>
      <c r="I62" s="6">
        <v>0</v>
      </c>
      <c r="J62" s="30">
        <f>SUM(E62+F62+G62+H62)*0.4+I62*0.2</f>
        <v>1.536</v>
      </c>
      <c r="K62" s="4">
        <f t="shared" si="2"/>
        <v>9.4581280788177349</v>
      </c>
      <c r="L62" s="6"/>
      <c r="M62" s="6"/>
      <c r="N62" s="1" t="s">
        <v>143</v>
      </c>
      <c r="O62" s="19"/>
    </row>
    <row r="63" spans="1:21" ht="24.95" customHeight="1">
      <c r="A63" s="1">
        <v>61</v>
      </c>
      <c r="B63" s="1" t="s">
        <v>53</v>
      </c>
      <c r="C63" s="1">
        <v>173750659</v>
      </c>
      <c r="D63" s="15" t="s">
        <v>79</v>
      </c>
      <c r="E63" s="24">
        <v>3.3130000000000002</v>
      </c>
      <c r="F63" s="1">
        <v>0.5</v>
      </c>
      <c r="G63" s="1"/>
      <c r="H63" s="1"/>
      <c r="I63" s="1"/>
      <c r="J63" s="29">
        <f t="shared" ref="J63:J68" si="4">E63*0.4+(F63+G63+H63)*0.4+I63*0.2</f>
        <v>1.5252000000000001</v>
      </c>
      <c r="K63" s="4">
        <f t="shared" si="2"/>
        <v>9.391625615763548</v>
      </c>
      <c r="L63" s="1"/>
      <c r="M63" s="1"/>
      <c r="N63" s="1" t="s">
        <v>143</v>
      </c>
      <c r="O63" s="18"/>
    </row>
    <row r="64" spans="1:21" ht="24.95" customHeight="1">
      <c r="A64" s="1">
        <v>62</v>
      </c>
      <c r="B64" s="1" t="s">
        <v>53</v>
      </c>
      <c r="C64" s="1">
        <v>173750663</v>
      </c>
      <c r="D64" s="15" t="s">
        <v>80</v>
      </c>
      <c r="E64" s="24">
        <v>3.411</v>
      </c>
      <c r="F64" s="1"/>
      <c r="G64" s="1">
        <v>0.25</v>
      </c>
      <c r="H64" s="1"/>
      <c r="I64" s="1"/>
      <c r="J64" s="29">
        <f t="shared" si="4"/>
        <v>1.4644000000000001</v>
      </c>
      <c r="K64" s="4">
        <f t="shared" si="2"/>
        <v>9.017241379310347</v>
      </c>
      <c r="L64" s="1"/>
      <c r="M64" s="1"/>
      <c r="N64" s="1" t="s">
        <v>143</v>
      </c>
      <c r="O64" s="18"/>
    </row>
    <row r="65" spans="1:21" ht="24.95" customHeight="1">
      <c r="A65" s="1">
        <v>63</v>
      </c>
      <c r="B65" s="1" t="s">
        <v>102</v>
      </c>
      <c r="C65" s="1">
        <v>172420347</v>
      </c>
      <c r="D65" s="1" t="s">
        <v>115</v>
      </c>
      <c r="E65" s="24">
        <v>3.28</v>
      </c>
      <c r="F65" s="1"/>
      <c r="G65" s="1">
        <v>0.25</v>
      </c>
      <c r="H65" s="1"/>
      <c r="I65" s="1"/>
      <c r="J65" s="29">
        <f t="shared" si="4"/>
        <v>1.4120000000000001</v>
      </c>
      <c r="K65" s="4">
        <f t="shared" si="2"/>
        <v>8.6945812807881797</v>
      </c>
      <c r="L65" s="1"/>
      <c r="M65" s="1"/>
      <c r="N65" s="1" t="s">
        <v>143</v>
      </c>
      <c r="O65" s="18"/>
      <c r="P65" s="20"/>
    </row>
    <row r="66" spans="1:21" ht="24.95" customHeight="1">
      <c r="A66" s="1">
        <v>64</v>
      </c>
      <c r="B66" s="1" t="s">
        <v>53</v>
      </c>
      <c r="C66" s="1">
        <v>173750665</v>
      </c>
      <c r="D66" s="15" t="s">
        <v>81</v>
      </c>
      <c r="E66" s="24">
        <v>3.26</v>
      </c>
      <c r="F66" s="1"/>
      <c r="G66" s="1">
        <v>0.25</v>
      </c>
      <c r="H66" s="1"/>
      <c r="I66" s="1"/>
      <c r="J66" s="29">
        <f t="shared" si="4"/>
        <v>1.4040000000000001</v>
      </c>
      <c r="K66" s="4">
        <f t="shared" si="2"/>
        <v>8.6453201970443363</v>
      </c>
      <c r="L66" s="1"/>
      <c r="M66" s="1"/>
      <c r="N66" s="1" t="s">
        <v>143</v>
      </c>
      <c r="O66" s="18"/>
      <c r="P66" s="20"/>
    </row>
    <row r="67" spans="1:21" ht="24.95" customHeight="1">
      <c r="A67" s="1">
        <v>65</v>
      </c>
      <c r="B67" s="1" t="s">
        <v>14</v>
      </c>
      <c r="C67" s="1">
        <v>172430351</v>
      </c>
      <c r="D67" s="6" t="s">
        <v>18</v>
      </c>
      <c r="E67" s="16">
        <v>3.5</v>
      </c>
      <c r="F67" s="1">
        <v>0</v>
      </c>
      <c r="G67" s="1">
        <v>0</v>
      </c>
      <c r="H67" s="1">
        <v>0</v>
      </c>
      <c r="I67" s="1">
        <v>0</v>
      </c>
      <c r="J67" s="29">
        <f t="shared" si="4"/>
        <v>1.4000000000000001</v>
      </c>
      <c r="K67" s="4">
        <f t="shared" ref="K67:K68" si="5">(50/8.12)*J67</f>
        <v>8.6206896551724164</v>
      </c>
      <c r="L67" s="1"/>
      <c r="M67" s="1"/>
      <c r="N67" s="1" t="s">
        <v>143</v>
      </c>
      <c r="O67" s="18"/>
      <c r="P67" s="20"/>
    </row>
    <row r="68" spans="1:21" ht="24.95" customHeight="1">
      <c r="A68" s="1">
        <v>66</v>
      </c>
      <c r="B68" s="1" t="s">
        <v>53</v>
      </c>
      <c r="C68" s="1">
        <v>173750664</v>
      </c>
      <c r="D68" s="15" t="s">
        <v>82</v>
      </c>
      <c r="E68" s="24">
        <v>3.12</v>
      </c>
      <c r="F68" s="1"/>
      <c r="G68" s="1">
        <v>0.25</v>
      </c>
      <c r="H68" s="1"/>
      <c r="I68" s="1"/>
      <c r="J68" s="29">
        <f t="shared" si="4"/>
        <v>1.3480000000000003</v>
      </c>
      <c r="K68" s="4">
        <f t="shared" si="5"/>
        <v>8.3004926108374413</v>
      </c>
      <c r="L68" s="1"/>
      <c r="M68" s="1"/>
      <c r="N68" s="1" t="s">
        <v>143</v>
      </c>
      <c r="O68" s="18"/>
      <c r="P68" s="20"/>
    </row>
    <row r="69" spans="1:21" ht="24.95" customHeight="1">
      <c r="A69" s="1">
        <v>67</v>
      </c>
      <c r="B69" s="1" t="s">
        <v>31</v>
      </c>
      <c r="C69" s="1">
        <v>172550439</v>
      </c>
      <c r="D69" s="1" t="s">
        <v>35</v>
      </c>
      <c r="E69" s="16">
        <v>3.01</v>
      </c>
      <c r="F69" s="1">
        <v>0</v>
      </c>
      <c r="G69" s="1">
        <v>0</v>
      </c>
      <c r="H69" s="1">
        <v>0</v>
      </c>
      <c r="I69" s="1">
        <v>0</v>
      </c>
      <c r="J69" s="29">
        <f t="shared" ref="J69:J77" si="6">E69*0.4+(F69+G69+H69)*0.4+I69*0.2</f>
        <v>1.204</v>
      </c>
      <c r="K69" s="4">
        <f>(50/8.12)*J69</f>
        <v>7.4137931034482767</v>
      </c>
      <c r="L69" s="1"/>
      <c r="M69" s="1"/>
      <c r="N69" s="1" t="s">
        <v>143</v>
      </c>
      <c r="O69" s="18"/>
      <c r="P69" s="20"/>
    </row>
    <row r="70" spans="1:21" s="27" customFormat="1" ht="24.95" customHeight="1">
      <c r="A70" s="1">
        <v>68</v>
      </c>
      <c r="B70" s="1" t="s">
        <v>53</v>
      </c>
      <c r="C70" s="1">
        <v>173750656</v>
      </c>
      <c r="D70" s="15" t="s">
        <v>83</v>
      </c>
      <c r="E70" s="24">
        <v>2.867</v>
      </c>
      <c r="F70" s="1"/>
      <c r="G70" s="1"/>
      <c r="H70" s="1"/>
      <c r="I70" s="1"/>
      <c r="J70" s="29">
        <f t="shared" si="6"/>
        <v>1.1468</v>
      </c>
      <c r="K70" s="4">
        <f>(50/8.12)*J70</f>
        <v>7.0615763546798043</v>
      </c>
      <c r="L70" s="1"/>
      <c r="M70" s="1"/>
      <c r="N70" s="1" t="s">
        <v>143</v>
      </c>
      <c r="O70" s="18"/>
    </row>
    <row r="71" spans="1:21" s="27" customFormat="1" ht="50.25" customHeight="1">
      <c r="A71" s="1">
        <v>69</v>
      </c>
      <c r="B71" s="1" t="s">
        <v>53</v>
      </c>
      <c r="C71" s="1">
        <v>173750632</v>
      </c>
      <c r="D71" s="15" t="s">
        <v>101</v>
      </c>
      <c r="E71" s="24">
        <v>2.786</v>
      </c>
      <c r="F71" s="1"/>
      <c r="G71" s="1"/>
      <c r="H71" s="1"/>
      <c r="I71" s="1"/>
      <c r="J71" s="29">
        <f t="shared" si="6"/>
        <v>1.1144000000000001</v>
      </c>
      <c r="K71" s="4">
        <f>(50/8.12)*J71</f>
        <v>6.8620689655172429</v>
      </c>
      <c r="L71" s="1"/>
      <c r="M71" s="1"/>
      <c r="N71" s="1" t="s">
        <v>143</v>
      </c>
      <c r="O71" s="18" t="s">
        <v>144</v>
      </c>
    </row>
    <row r="72" spans="1:21" s="27" customFormat="1" ht="24.95" customHeight="1">
      <c r="A72" s="1">
        <v>70</v>
      </c>
      <c r="B72" s="1" t="s">
        <v>102</v>
      </c>
      <c r="C72" s="1">
        <v>172420345</v>
      </c>
      <c r="D72" s="1" t="s">
        <v>116</v>
      </c>
      <c r="E72" s="24">
        <v>2.7829999999999999</v>
      </c>
      <c r="F72" s="1"/>
      <c r="G72" s="1"/>
      <c r="H72" s="1"/>
      <c r="I72" s="1"/>
      <c r="J72" s="29">
        <f t="shared" si="6"/>
        <v>1.1132</v>
      </c>
      <c r="K72" s="4">
        <f>(50/8.12)*J72</f>
        <v>6.8546798029556655</v>
      </c>
      <c r="L72" s="1"/>
      <c r="M72" s="1"/>
      <c r="N72" s="1" t="s">
        <v>143</v>
      </c>
      <c r="O72" s="18"/>
    </row>
    <row r="73" spans="1:21" ht="24.95" customHeight="1">
      <c r="A73" s="1">
        <v>71</v>
      </c>
      <c r="B73" s="1" t="s">
        <v>102</v>
      </c>
      <c r="C73" s="1" t="s">
        <v>103</v>
      </c>
      <c r="D73" s="1" t="s">
        <v>104</v>
      </c>
      <c r="E73" s="25">
        <v>3.3666666666666667</v>
      </c>
      <c r="F73" s="1"/>
      <c r="G73" s="1"/>
      <c r="H73" s="1"/>
      <c r="I73" s="1"/>
      <c r="J73" s="29">
        <f t="shared" si="6"/>
        <v>1.3466666666666667</v>
      </c>
      <c r="K73" s="1"/>
      <c r="L73" s="1"/>
      <c r="M73" s="1"/>
      <c r="N73" s="1" t="s">
        <v>143</v>
      </c>
      <c r="O73" s="18" t="s">
        <v>86</v>
      </c>
      <c r="P73" s="20"/>
    </row>
    <row r="74" spans="1:21" ht="35.25" customHeight="1">
      <c r="A74" s="1">
        <v>72</v>
      </c>
      <c r="B74" s="1" t="s">
        <v>102</v>
      </c>
      <c r="C74" s="1" t="s">
        <v>105</v>
      </c>
      <c r="D74" s="1" t="s">
        <v>106</v>
      </c>
      <c r="E74" s="25">
        <v>3.2068965517241379</v>
      </c>
      <c r="F74" s="1"/>
      <c r="G74" s="1"/>
      <c r="H74" s="1"/>
      <c r="I74" s="1"/>
      <c r="J74" s="29">
        <f t="shared" si="6"/>
        <v>1.2827586206896553</v>
      </c>
      <c r="K74" s="1"/>
      <c r="L74" s="1"/>
      <c r="M74" s="1"/>
      <c r="N74" s="1" t="s">
        <v>143</v>
      </c>
      <c r="O74" s="18" t="s">
        <v>86</v>
      </c>
      <c r="P74" s="27"/>
      <c r="Q74" s="27"/>
      <c r="R74" s="27"/>
      <c r="S74" s="27"/>
      <c r="T74" s="27"/>
      <c r="U74" s="27"/>
    </row>
    <row r="75" spans="1:21" ht="24.95" customHeight="1">
      <c r="A75" s="1">
        <v>73</v>
      </c>
      <c r="B75" s="1" t="s">
        <v>102</v>
      </c>
      <c r="C75" s="1" t="s">
        <v>107</v>
      </c>
      <c r="D75" s="1" t="s">
        <v>108</v>
      </c>
      <c r="E75" s="25">
        <v>2.8103448275862069</v>
      </c>
      <c r="F75" s="1"/>
      <c r="G75" s="1"/>
      <c r="H75" s="1"/>
      <c r="I75" s="1"/>
      <c r="J75" s="29">
        <f t="shared" si="6"/>
        <v>1.1241379310344828</v>
      </c>
      <c r="K75" s="1"/>
      <c r="L75" s="1"/>
      <c r="M75" s="1"/>
      <c r="N75" s="1" t="s">
        <v>143</v>
      </c>
      <c r="O75" s="18" t="s">
        <v>86</v>
      </c>
      <c r="P75" s="20"/>
    </row>
    <row r="76" spans="1:21" s="27" customFormat="1" ht="24.95" customHeight="1">
      <c r="A76" s="1">
        <v>74</v>
      </c>
      <c r="B76" s="1" t="s">
        <v>102</v>
      </c>
      <c r="C76" s="1" t="s">
        <v>109</v>
      </c>
      <c r="D76" s="1" t="s">
        <v>110</v>
      </c>
      <c r="E76" s="25">
        <v>2.6810344827586206</v>
      </c>
      <c r="F76" s="1"/>
      <c r="G76" s="1"/>
      <c r="H76" s="1"/>
      <c r="I76" s="1"/>
      <c r="J76" s="29">
        <f t="shared" si="6"/>
        <v>1.0724137931034483</v>
      </c>
      <c r="K76" s="1"/>
      <c r="L76" s="1"/>
      <c r="M76" s="1"/>
      <c r="N76" s="1" t="s">
        <v>143</v>
      </c>
      <c r="O76" s="18" t="s">
        <v>86</v>
      </c>
    </row>
    <row r="77" spans="1:21" s="27" customFormat="1" ht="21" customHeight="1">
      <c r="A77" s="1">
        <v>75</v>
      </c>
      <c r="B77" s="1" t="s">
        <v>102</v>
      </c>
      <c r="C77" s="1" t="s">
        <v>111</v>
      </c>
      <c r="D77" s="1" t="s">
        <v>112</v>
      </c>
      <c r="E77" s="25">
        <v>2.5775862068965516</v>
      </c>
      <c r="F77" s="1"/>
      <c r="G77" s="1"/>
      <c r="H77" s="1"/>
      <c r="I77" s="1"/>
      <c r="J77" s="29">
        <f t="shared" si="6"/>
        <v>1.0310344827586206</v>
      </c>
      <c r="K77" s="1"/>
      <c r="L77" s="1"/>
      <c r="M77" s="1"/>
      <c r="N77" s="1" t="s">
        <v>143</v>
      </c>
      <c r="O77" s="18" t="s">
        <v>86</v>
      </c>
    </row>
    <row r="78" spans="1:21" s="27" customFormat="1" ht="24.95" customHeight="1">
      <c r="A78" s="1">
        <v>76</v>
      </c>
      <c r="B78" s="1" t="s">
        <v>53</v>
      </c>
      <c r="C78" s="1" t="s">
        <v>99</v>
      </c>
      <c r="D78" s="1" t="s">
        <v>100</v>
      </c>
      <c r="E78" s="25">
        <v>3.6715686274509802</v>
      </c>
      <c r="F78" s="1"/>
      <c r="G78" s="1"/>
      <c r="H78" s="1"/>
      <c r="I78" s="1"/>
      <c r="J78" s="29"/>
      <c r="K78" s="1"/>
      <c r="L78" s="1"/>
      <c r="M78" s="1"/>
      <c r="N78" s="1" t="s">
        <v>143</v>
      </c>
      <c r="O78" s="18" t="s">
        <v>86</v>
      </c>
    </row>
    <row r="79" spans="1:21" s="27" customFormat="1" ht="24.95" customHeight="1">
      <c r="A79" s="1">
        <v>77</v>
      </c>
      <c r="B79" s="1" t="s">
        <v>53</v>
      </c>
      <c r="C79" s="1" t="s">
        <v>84</v>
      </c>
      <c r="D79" s="1" t="s">
        <v>85</v>
      </c>
      <c r="E79" s="25">
        <v>3.4182692307692308</v>
      </c>
      <c r="F79" s="1"/>
      <c r="G79" s="1"/>
      <c r="H79" s="1"/>
      <c r="I79" s="1"/>
      <c r="J79" s="29"/>
      <c r="K79" s="1"/>
      <c r="L79" s="1"/>
      <c r="M79" s="1"/>
      <c r="N79" s="1" t="s">
        <v>143</v>
      </c>
      <c r="O79" s="18" t="s">
        <v>86</v>
      </c>
    </row>
    <row r="80" spans="1:21" s="27" customFormat="1" ht="24.95" customHeight="1">
      <c r="A80" s="1">
        <v>78</v>
      </c>
      <c r="B80" s="1" t="s">
        <v>53</v>
      </c>
      <c r="C80" s="1" t="s">
        <v>87</v>
      </c>
      <c r="D80" s="1" t="s">
        <v>88</v>
      </c>
      <c r="E80" s="25">
        <v>3.3489583333333335</v>
      </c>
      <c r="F80" s="1"/>
      <c r="G80" s="1"/>
      <c r="H80" s="1"/>
      <c r="I80" s="1"/>
      <c r="J80" s="29"/>
      <c r="K80" s="1"/>
      <c r="L80" s="1"/>
      <c r="M80" s="1"/>
      <c r="N80" s="1" t="s">
        <v>143</v>
      </c>
      <c r="O80" s="18" t="s">
        <v>86</v>
      </c>
    </row>
    <row r="81" spans="1:15" s="27" customFormat="1" ht="24.95" customHeight="1">
      <c r="A81" s="1">
        <v>79</v>
      </c>
      <c r="B81" s="1" t="s">
        <v>53</v>
      </c>
      <c r="C81" s="1" t="s">
        <v>97</v>
      </c>
      <c r="D81" s="1" t="s">
        <v>98</v>
      </c>
      <c r="E81" s="26">
        <v>3.284313725490196</v>
      </c>
      <c r="F81" s="1"/>
      <c r="G81" s="1"/>
      <c r="H81" s="1"/>
      <c r="I81" s="1"/>
      <c r="J81" s="29"/>
      <c r="K81" s="1"/>
      <c r="L81" s="1"/>
      <c r="M81" s="1"/>
      <c r="N81" s="1" t="s">
        <v>143</v>
      </c>
      <c r="O81" s="18" t="s">
        <v>86</v>
      </c>
    </row>
    <row r="82" spans="1:15" s="27" customFormat="1" ht="24.95" customHeight="1">
      <c r="A82" s="1">
        <v>80</v>
      </c>
      <c r="B82" s="1" t="s">
        <v>53</v>
      </c>
      <c r="C82" s="1" t="s">
        <v>89</v>
      </c>
      <c r="D82" s="1" t="s">
        <v>90</v>
      </c>
      <c r="E82" s="25">
        <v>3.2552083333333335</v>
      </c>
      <c r="F82" s="1"/>
      <c r="G82" s="1"/>
      <c r="H82" s="1"/>
      <c r="I82" s="1"/>
      <c r="J82" s="29"/>
      <c r="K82" s="1"/>
      <c r="L82" s="1"/>
      <c r="M82" s="1"/>
      <c r="N82" s="1" t="s">
        <v>143</v>
      </c>
      <c r="O82" s="18" t="s">
        <v>86</v>
      </c>
    </row>
    <row r="83" spans="1:15" s="27" customFormat="1" ht="24.95" customHeight="1">
      <c r="A83" s="1">
        <v>81</v>
      </c>
      <c r="B83" s="1" t="s">
        <v>53</v>
      </c>
      <c r="C83" s="1" t="s">
        <v>91</v>
      </c>
      <c r="D83" s="1" t="s">
        <v>92</v>
      </c>
      <c r="E83" s="25">
        <v>2.734375</v>
      </c>
      <c r="F83" s="1"/>
      <c r="G83" s="1"/>
      <c r="H83" s="1"/>
      <c r="I83" s="1"/>
      <c r="J83" s="29"/>
      <c r="K83" s="1"/>
      <c r="L83" s="1"/>
      <c r="M83" s="1"/>
      <c r="N83" s="1" t="s">
        <v>143</v>
      </c>
      <c r="O83" s="18" t="s">
        <v>86</v>
      </c>
    </row>
    <row r="84" spans="1:15" s="27" customFormat="1" ht="24.95" customHeight="1">
      <c r="A84" s="1">
        <v>82</v>
      </c>
      <c r="B84" s="1" t="s">
        <v>53</v>
      </c>
      <c r="C84" s="1" t="s">
        <v>93</v>
      </c>
      <c r="D84" s="1" t="s">
        <v>94</v>
      </c>
      <c r="E84" s="25">
        <v>2.7259615384615383</v>
      </c>
      <c r="F84" s="1"/>
      <c r="G84" s="1"/>
      <c r="H84" s="1"/>
      <c r="I84" s="1"/>
      <c r="J84" s="29"/>
      <c r="K84" s="1"/>
      <c r="L84" s="1"/>
      <c r="M84" s="1"/>
      <c r="N84" s="1" t="s">
        <v>143</v>
      </c>
      <c r="O84" s="18" t="s">
        <v>86</v>
      </c>
    </row>
    <row r="85" spans="1:15" s="27" customFormat="1" ht="24.95" customHeight="1">
      <c r="A85" s="1">
        <v>83</v>
      </c>
      <c r="B85" s="1" t="s">
        <v>53</v>
      </c>
      <c r="C85" s="1" t="s">
        <v>95</v>
      </c>
      <c r="D85" s="1" t="s">
        <v>96</v>
      </c>
      <c r="E85" s="25">
        <v>2.6197916666666665</v>
      </c>
      <c r="F85" s="1"/>
      <c r="G85" s="1"/>
      <c r="H85" s="1"/>
      <c r="I85" s="1"/>
      <c r="J85" s="29"/>
      <c r="K85" s="1"/>
      <c r="L85" s="1"/>
      <c r="M85" s="1"/>
      <c r="N85" s="1" t="s">
        <v>143</v>
      </c>
      <c r="O85" s="18" t="s">
        <v>86</v>
      </c>
    </row>
    <row r="86" spans="1:15" s="27" customFormat="1" ht="24.95" customHeight="1">
      <c r="A86" s="1">
        <v>84</v>
      </c>
      <c r="B86" s="1" t="s">
        <v>31</v>
      </c>
      <c r="C86" s="1">
        <v>172550412</v>
      </c>
      <c r="D86" s="1" t="s">
        <v>132</v>
      </c>
      <c r="E86" s="16"/>
      <c r="F86" s="1"/>
      <c r="G86" s="1"/>
      <c r="H86" s="1"/>
      <c r="I86" s="1"/>
      <c r="J86" s="29"/>
      <c r="K86" s="1"/>
      <c r="L86" s="1"/>
      <c r="M86" s="1"/>
      <c r="N86" s="1" t="s">
        <v>143</v>
      </c>
      <c r="O86" s="18" t="s">
        <v>86</v>
      </c>
    </row>
    <row r="87" spans="1:15" s="27" customFormat="1" ht="24.95" customHeight="1">
      <c r="A87" s="1">
        <v>85</v>
      </c>
      <c r="B87" s="1" t="s">
        <v>31</v>
      </c>
      <c r="C87" s="1">
        <v>172550413</v>
      </c>
      <c r="D87" s="1" t="s">
        <v>133</v>
      </c>
      <c r="E87" s="16"/>
      <c r="F87" s="1"/>
      <c r="G87" s="1"/>
      <c r="H87" s="1"/>
      <c r="I87" s="1"/>
      <c r="J87" s="29"/>
      <c r="K87" s="1"/>
      <c r="L87" s="1"/>
      <c r="M87" s="1"/>
      <c r="N87" s="1" t="s">
        <v>143</v>
      </c>
      <c r="O87" s="18" t="s">
        <v>86</v>
      </c>
    </row>
    <row r="88" spans="1:15" s="27" customFormat="1" ht="24.95" customHeight="1">
      <c r="A88" s="1">
        <v>86</v>
      </c>
      <c r="B88" s="1" t="s">
        <v>31</v>
      </c>
      <c r="C88" s="1">
        <v>172550414</v>
      </c>
      <c r="D88" s="1" t="s">
        <v>134</v>
      </c>
      <c r="E88" s="16"/>
      <c r="F88" s="1"/>
      <c r="G88" s="1"/>
      <c r="H88" s="1"/>
      <c r="I88" s="1"/>
      <c r="J88" s="29"/>
      <c r="K88" s="1"/>
      <c r="L88" s="1"/>
      <c r="M88" s="1"/>
      <c r="N88" s="1" t="s">
        <v>143</v>
      </c>
      <c r="O88" s="18" t="s">
        <v>86</v>
      </c>
    </row>
    <row r="89" spans="1:15" s="27" customFormat="1" ht="24.95" customHeight="1">
      <c r="A89" s="1">
        <v>87</v>
      </c>
      <c r="B89" s="1" t="s">
        <v>31</v>
      </c>
      <c r="C89" s="1">
        <v>172550422</v>
      </c>
      <c r="D89" s="1" t="s">
        <v>135</v>
      </c>
      <c r="E89" s="16"/>
      <c r="F89" s="1"/>
      <c r="G89" s="1"/>
      <c r="H89" s="1"/>
      <c r="I89" s="1"/>
      <c r="J89" s="29"/>
      <c r="K89" s="1"/>
      <c r="L89" s="1"/>
      <c r="M89" s="1"/>
      <c r="N89" s="1" t="s">
        <v>143</v>
      </c>
      <c r="O89" s="18" t="s">
        <v>86</v>
      </c>
    </row>
    <row r="90" spans="1:15" s="27" customFormat="1" ht="24.95" customHeight="1">
      <c r="A90" s="1">
        <v>88</v>
      </c>
      <c r="B90" s="1" t="s">
        <v>31</v>
      </c>
      <c r="C90" s="1">
        <v>172550423</v>
      </c>
      <c r="D90" s="1" t="s">
        <v>136</v>
      </c>
      <c r="E90" s="16"/>
      <c r="F90" s="1"/>
      <c r="G90" s="1"/>
      <c r="H90" s="1"/>
      <c r="I90" s="1"/>
      <c r="J90" s="29"/>
      <c r="K90" s="1"/>
      <c r="L90" s="1"/>
      <c r="M90" s="1"/>
      <c r="N90" s="1" t="s">
        <v>143</v>
      </c>
      <c r="O90" s="18" t="s">
        <v>86</v>
      </c>
    </row>
    <row r="91" spans="1:15" s="27" customFormat="1" ht="24.95" customHeight="1">
      <c r="A91" s="1">
        <v>89</v>
      </c>
      <c r="B91" s="1" t="s">
        <v>31</v>
      </c>
      <c r="C91" s="1">
        <v>172550426</v>
      </c>
      <c r="D91" s="1" t="s">
        <v>137</v>
      </c>
      <c r="E91" s="16"/>
      <c r="F91" s="1"/>
      <c r="G91" s="1"/>
      <c r="H91" s="1"/>
      <c r="I91" s="1"/>
      <c r="J91" s="29"/>
      <c r="K91" s="1"/>
      <c r="L91" s="1"/>
      <c r="M91" s="1"/>
      <c r="N91" s="1" t="s">
        <v>143</v>
      </c>
      <c r="O91" s="18" t="s">
        <v>86</v>
      </c>
    </row>
    <row r="92" spans="1:15" s="27" customFormat="1" ht="24.95" customHeight="1">
      <c r="A92" s="1">
        <v>90</v>
      </c>
      <c r="B92" s="1" t="s">
        <v>31</v>
      </c>
      <c r="C92" s="1">
        <v>172550427</v>
      </c>
      <c r="D92" s="1" t="s">
        <v>138</v>
      </c>
      <c r="E92" s="16"/>
      <c r="F92" s="1"/>
      <c r="G92" s="1"/>
      <c r="H92" s="1"/>
      <c r="I92" s="1"/>
      <c r="J92" s="29"/>
      <c r="K92" s="1"/>
      <c r="L92" s="1"/>
      <c r="M92" s="1"/>
      <c r="N92" s="1" t="s">
        <v>143</v>
      </c>
      <c r="O92" s="18" t="s">
        <v>86</v>
      </c>
    </row>
    <row r="93" spans="1:15" s="27" customFormat="1" ht="24.95" customHeight="1">
      <c r="A93" s="1">
        <v>91</v>
      </c>
      <c r="B93" s="1" t="s">
        <v>31</v>
      </c>
      <c r="C93" s="1">
        <v>172550436</v>
      </c>
      <c r="D93" s="1" t="s">
        <v>139</v>
      </c>
      <c r="E93" s="16"/>
      <c r="F93" s="1"/>
      <c r="G93" s="1"/>
      <c r="H93" s="1"/>
      <c r="I93" s="1"/>
      <c r="J93" s="29"/>
      <c r="K93" s="1"/>
      <c r="L93" s="1"/>
      <c r="M93" s="1"/>
      <c r="N93" s="1" t="s">
        <v>143</v>
      </c>
      <c r="O93" s="18" t="s">
        <v>86</v>
      </c>
    </row>
    <row r="94" spans="1:15" s="27" customFormat="1" ht="24.95" customHeight="1">
      <c r="A94" s="1">
        <v>92</v>
      </c>
      <c r="B94" s="1" t="s">
        <v>14</v>
      </c>
      <c r="C94" s="1" t="s">
        <v>118</v>
      </c>
      <c r="D94" s="6" t="s">
        <v>125</v>
      </c>
      <c r="E94" s="31"/>
      <c r="F94" s="32"/>
      <c r="G94" s="1"/>
      <c r="H94" s="1"/>
      <c r="I94" s="1"/>
      <c r="J94" s="1"/>
      <c r="K94" s="4"/>
      <c r="L94" s="1"/>
      <c r="M94" s="1"/>
      <c r="N94" s="1" t="s">
        <v>143</v>
      </c>
      <c r="O94" s="18" t="s">
        <v>86</v>
      </c>
    </row>
    <row r="95" spans="1:15" s="27" customFormat="1" ht="24.95" customHeight="1">
      <c r="A95" s="1">
        <v>93</v>
      </c>
      <c r="B95" s="1" t="s">
        <v>14</v>
      </c>
      <c r="C95" s="1" t="s">
        <v>119</v>
      </c>
      <c r="D95" s="6" t="s">
        <v>126</v>
      </c>
      <c r="E95" s="31"/>
      <c r="F95" s="32"/>
      <c r="G95" s="1"/>
      <c r="H95" s="1"/>
      <c r="I95" s="1"/>
      <c r="J95" s="1"/>
      <c r="K95" s="4"/>
      <c r="L95" s="1"/>
      <c r="M95" s="1"/>
      <c r="N95" s="1" t="s">
        <v>143</v>
      </c>
      <c r="O95" s="18" t="s">
        <v>86</v>
      </c>
    </row>
    <row r="96" spans="1:15" s="27" customFormat="1" ht="24.95" customHeight="1">
      <c r="A96" s="1">
        <v>94</v>
      </c>
      <c r="B96" s="1" t="s">
        <v>14</v>
      </c>
      <c r="C96" s="1" t="s">
        <v>120</v>
      </c>
      <c r="D96" s="6" t="s">
        <v>127</v>
      </c>
      <c r="E96" s="31"/>
      <c r="F96" s="32"/>
      <c r="G96" s="1"/>
      <c r="H96" s="1"/>
      <c r="I96" s="1"/>
      <c r="J96" s="1"/>
      <c r="K96" s="4"/>
      <c r="L96" s="1"/>
      <c r="M96" s="1"/>
      <c r="N96" s="1" t="s">
        <v>143</v>
      </c>
      <c r="O96" s="18" t="s">
        <v>86</v>
      </c>
    </row>
    <row r="97" spans="1:15" s="27" customFormat="1" ht="24.95" customHeight="1">
      <c r="A97" s="1">
        <v>95</v>
      </c>
      <c r="B97" s="1" t="s">
        <v>14</v>
      </c>
      <c r="C97" s="1" t="s">
        <v>121</v>
      </c>
      <c r="D97" s="6" t="s">
        <v>128</v>
      </c>
      <c r="E97" s="31"/>
      <c r="F97" s="32"/>
      <c r="G97" s="1"/>
      <c r="H97" s="1"/>
      <c r="I97" s="1"/>
      <c r="J97" s="1"/>
      <c r="K97" s="4"/>
      <c r="L97" s="1"/>
      <c r="M97" s="1"/>
      <c r="N97" s="1" t="s">
        <v>143</v>
      </c>
      <c r="O97" s="18" t="s">
        <v>86</v>
      </c>
    </row>
    <row r="98" spans="1:15" s="27" customFormat="1" ht="24.95" customHeight="1">
      <c r="A98" s="1">
        <v>96</v>
      </c>
      <c r="B98" s="1" t="s">
        <v>14</v>
      </c>
      <c r="C98" s="1" t="s">
        <v>122</v>
      </c>
      <c r="D98" s="6" t="s">
        <v>129</v>
      </c>
      <c r="E98" s="31"/>
      <c r="F98" s="32"/>
      <c r="G98" s="1"/>
      <c r="H98" s="1"/>
      <c r="I98" s="1"/>
      <c r="J98" s="1"/>
      <c r="K98" s="4"/>
      <c r="L98" s="1"/>
      <c r="M98" s="1"/>
      <c r="N98" s="1" t="s">
        <v>143</v>
      </c>
      <c r="O98" s="18" t="s">
        <v>86</v>
      </c>
    </row>
    <row r="99" spans="1:15" s="27" customFormat="1" ht="24.95" customHeight="1">
      <c r="A99" s="1">
        <v>97</v>
      </c>
      <c r="B99" s="1" t="s">
        <v>14</v>
      </c>
      <c r="C99" s="1" t="s">
        <v>123</v>
      </c>
      <c r="D99" s="6" t="s">
        <v>130</v>
      </c>
      <c r="E99" s="31"/>
      <c r="F99" s="32"/>
      <c r="G99" s="1"/>
      <c r="H99" s="1"/>
      <c r="I99" s="1"/>
      <c r="J99" s="1"/>
      <c r="K99" s="4"/>
      <c r="L99" s="1"/>
      <c r="M99" s="1"/>
      <c r="N99" s="1" t="s">
        <v>143</v>
      </c>
      <c r="O99" s="18" t="s">
        <v>86</v>
      </c>
    </row>
    <row r="100" spans="1:15" s="27" customFormat="1" ht="24.95" customHeight="1">
      <c r="A100" s="1">
        <v>98</v>
      </c>
      <c r="B100" s="1" t="s">
        <v>14</v>
      </c>
      <c r="C100" s="1" t="s">
        <v>124</v>
      </c>
      <c r="D100" s="6" t="s">
        <v>131</v>
      </c>
      <c r="E100" s="31"/>
      <c r="F100" s="32"/>
      <c r="G100" s="1"/>
      <c r="H100" s="1"/>
      <c r="I100" s="1"/>
      <c r="J100" s="1"/>
      <c r="K100" s="4"/>
      <c r="L100" s="1"/>
      <c r="M100" s="1"/>
      <c r="N100" s="1" t="s">
        <v>143</v>
      </c>
      <c r="O100" s="18" t="s">
        <v>86</v>
      </c>
    </row>
    <row r="101" spans="1:15" ht="19.899999999999999" customHeight="1">
      <c r="B101" s="28"/>
      <c r="C101" s="28"/>
      <c r="D101" s="28"/>
      <c r="E101" s="7"/>
      <c r="F101" s="3"/>
      <c r="G101" s="3"/>
      <c r="H101" s="3"/>
      <c r="I101" s="3"/>
      <c r="J101" s="8"/>
      <c r="K101" s="3"/>
      <c r="L101" s="3"/>
      <c r="M101" s="3"/>
      <c r="N101" s="3"/>
      <c r="O101" s="20"/>
    </row>
    <row r="102" spans="1:15" ht="36" customHeight="1">
      <c r="B102" s="38"/>
      <c r="C102" s="28"/>
      <c r="D102" s="28"/>
      <c r="E102" s="7"/>
      <c r="F102" s="3"/>
      <c r="G102" s="3"/>
      <c r="H102" s="3"/>
      <c r="I102" s="3"/>
      <c r="J102" s="8"/>
      <c r="K102" s="3"/>
      <c r="L102" s="3"/>
      <c r="M102" s="3"/>
      <c r="N102" s="3"/>
      <c r="O102" s="20"/>
    </row>
    <row r="103" spans="1:15" ht="19.899999999999999" customHeight="1">
      <c r="B103" s="28"/>
      <c r="C103" s="28"/>
      <c r="D103" s="28"/>
      <c r="E103" s="7"/>
      <c r="F103" s="3"/>
      <c r="G103" s="3"/>
      <c r="H103" s="3"/>
      <c r="I103" s="3"/>
      <c r="J103" s="8"/>
      <c r="K103" s="3"/>
      <c r="L103" s="3"/>
      <c r="M103" s="3"/>
      <c r="N103" s="3"/>
      <c r="O103" s="20"/>
    </row>
    <row r="104" spans="1:15" ht="19.899999999999999" customHeight="1">
      <c r="B104" s="28"/>
      <c r="C104" s="28"/>
      <c r="D104" s="28"/>
      <c r="E104" s="10"/>
      <c r="F104" s="11"/>
      <c r="G104" s="11"/>
      <c r="H104" s="11"/>
      <c r="I104" s="11"/>
      <c r="J104" s="11"/>
      <c r="K104" s="9"/>
      <c r="L104" s="9"/>
      <c r="M104" s="9"/>
      <c r="N104" s="9"/>
      <c r="O104" s="21"/>
    </row>
    <row r="105" spans="1:15" ht="19.899999999999999" customHeight="1">
      <c r="B105" s="28"/>
      <c r="C105" s="28"/>
      <c r="D105" s="28"/>
      <c r="E105" s="10"/>
      <c r="F105" s="11"/>
      <c r="G105" s="11"/>
      <c r="H105" s="11"/>
      <c r="I105" s="11"/>
      <c r="J105" s="11"/>
      <c r="K105" s="9"/>
      <c r="L105" s="9"/>
      <c r="M105" s="9"/>
      <c r="N105" s="9"/>
      <c r="O105" s="21"/>
    </row>
    <row r="106" spans="1:15" ht="19.899999999999999" customHeight="1">
      <c r="B106" s="28"/>
      <c r="C106" s="28"/>
      <c r="D106" s="28"/>
      <c r="E106" s="10"/>
      <c r="F106" s="11"/>
      <c r="G106" s="11"/>
      <c r="H106" s="11"/>
      <c r="I106" s="11"/>
      <c r="J106" s="11"/>
      <c r="K106" s="9"/>
      <c r="L106" s="9"/>
      <c r="M106" s="9"/>
      <c r="N106" s="9"/>
      <c r="O106" s="21"/>
    </row>
    <row r="107" spans="1:15" ht="19.899999999999999" customHeight="1">
      <c r="B107" s="28"/>
      <c r="C107" s="28"/>
      <c r="D107" s="28"/>
      <c r="E107" s="10"/>
      <c r="F107" s="11"/>
      <c r="G107" s="11"/>
      <c r="H107" s="11"/>
      <c r="I107" s="11"/>
      <c r="J107" s="11"/>
      <c r="K107" s="9"/>
      <c r="L107" s="9"/>
      <c r="M107" s="9"/>
      <c r="N107" s="9"/>
      <c r="O107" s="21"/>
    </row>
    <row r="108" spans="1:15" ht="19.899999999999999" customHeight="1">
      <c r="B108" s="28"/>
      <c r="C108" s="28"/>
      <c r="D108" s="28"/>
      <c r="E108" s="10"/>
      <c r="F108" s="11"/>
      <c r="G108" s="11"/>
      <c r="H108" s="11"/>
      <c r="I108" s="11"/>
      <c r="J108" s="11"/>
      <c r="K108" s="9"/>
      <c r="L108" s="9"/>
      <c r="M108" s="9"/>
      <c r="N108" s="9"/>
      <c r="O108" s="21"/>
    </row>
    <row r="109" spans="1:15" ht="19.899999999999999" customHeight="1">
      <c r="B109" s="28"/>
      <c r="C109" s="28"/>
      <c r="D109" s="28"/>
      <c r="E109" s="10"/>
      <c r="F109" s="11"/>
      <c r="G109" s="11"/>
      <c r="H109" s="11"/>
      <c r="I109" s="11"/>
      <c r="J109" s="11"/>
      <c r="K109" s="9"/>
      <c r="L109" s="9"/>
      <c r="M109" s="9"/>
      <c r="N109" s="9"/>
      <c r="O109" s="21"/>
    </row>
    <row r="110" spans="1:15" ht="19.899999999999999" customHeight="1">
      <c r="B110" s="28"/>
      <c r="C110" s="28"/>
      <c r="D110" s="28"/>
      <c r="E110" s="10"/>
      <c r="F110" s="11"/>
      <c r="G110" s="11"/>
      <c r="H110" s="11"/>
      <c r="I110" s="11"/>
      <c r="J110" s="11"/>
      <c r="K110" s="9"/>
      <c r="L110" s="9"/>
      <c r="M110" s="9"/>
      <c r="N110" s="9"/>
      <c r="O110" s="21"/>
    </row>
    <row r="111" spans="1:15" ht="19.899999999999999" customHeight="1">
      <c r="B111" s="28"/>
      <c r="C111" s="28"/>
      <c r="D111" s="28"/>
      <c r="E111" s="10"/>
      <c r="F111" s="11"/>
      <c r="G111" s="11"/>
      <c r="H111" s="11"/>
      <c r="I111" s="11"/>
      <c r="J111" s="11"/>
      <c r="K111" s="9"/>
      <c r="L111" s="9"/>
      <c r="M111" s="9"/>
      <c r="N111" s="9"/>
      <c r="O111" s="21"/>
    </row>
    <row r="112" spans="1:15" ht="19.899999999999999" customHeight="1">
      <c r="B112" s="28"/>
      <c r="C112" s="28"/>
      <c r="D112" s="28"/>
      <c r="E112" s="10"/>
      <c r="F112" s="11"/>
      <c r="G112" s="11"/>
      <c r="H112" s="11"/>
      <c r="I112" s="11"/>
      <c r="J112" s="11"/>
      <c r="K112" s="9"/>
      <c r="L112" s="9"/>
      <c r="M112" s="9"/>
      <c r="N112" s="9"/>
      <c r="O112" s="21"/>
    </row>
    <row r="113" spans="2:15" ht="19.899999999999999" customHeight="1">
      <c r="B113" s="28"/>
      <c r="C113" s="28"/>
      <c r="D113" s="28"/>
      <c r="E113" s="10"/>
      <c r="F113" s="11"/>
      <c r="G113" s="11"/>
      <c r="H113" s="11"/>
      <c r="I113" s="11"/>
      <c r="J113" s="11"/>
      <c r="K113" s="9"/>
      <c r="L113" s="9"/>
      <c r="M113" s="9"/>
      <c r="N113" s="9"/>
      <c r="O113" s="21"/>
    </row>
    <row r="114" spans="2:15" ht="19.899999999999999" customHeight="1">
      <c r="B114" s="28"/>
      <c r="C114" s="28"/>
      <c r="D114" s="28"/>
      <c r="E114" s="10"/>
      <c r="F114" s="11"/>
      <c r="G114" s="11"/>
      <c r="H114" s="11"/>
      <c r="I114" s="11"/>
      <c r="J114" s="11"/>
      <c r="K114" s="9"/>
      <c r="L114" s="9"/>
      <c r="M114" s="9"/>
      <c r="N114" s="9"/>
      <c r="O114" s="21"/>
    </row>
    <row r="115" spans="2:15" ht="19.899999999999999" customHeight="1">
      <c r="B115" s="28"/>
      <c r="C115" s="28"/>
      <c r="D115" s="28"/>
      <c r="E115" s="10"/>
      <c r="F115" s="11"/>
      <c r="G115" s="11"/>
      <c r="H115" s="11"/>
      <c r="I115" s="11"/>
      <c r="J115" s="11"/>
      <c r="K115" s="9"/>
      <c r="L115" s="9"/>
      <c r="M115" s="9"/>
      <c r="N115" s="9"/>
      <c r="O115" s="21"/>
    </row>
    <row r="116" spans="2:15" ht="19.899999999999999" customHeight="1">
      <c r="B116" s="28"/>
      <c r="C116" s="28"/>
      <c r="D116" s="28"/>
      <c r="E116" s="10"/>
      <c r="F116" s="11"/>
      <c r="G116" s="11"/>
      <c r="H116" s="11"/>
      <c r="I116" s="11"/>
      <c r="J116" s="11"/>
      <c r="K116" s="9"/>
      <c r="L116" s="9"/>
      <c r="M116" s="9"/>
      <c r="N116" s="9"/>
      <c r="O116" s="21"/>
    </row>
    <row r="117" spans="2:15" ht="19.899999999999999" customHeight="1">
      <c r="B117" s="28"/>
      <c r="C117" s="28"/>
      <c r="D117" s="28"/>
      <c r="E117" s="10"/>
      <c r="F117" s="11"/>
      <c r="G117" s="11"/>
      <c r="H117" s="11"/>
      <c r="I117" s="11"/>
      <c r="J117" s="11"/>
      <c r="K117" s="9"/>
      <c r="L117" s="9"/>
      <c r="M117" s="9"/>
      <c r="N117" s="9"/>
      <c r="O117" s="21"/>
    </row>
    <row r="118" spans="2:15" ht="19.899999999999999" customHeight="1">
      <c r="B118" s="28"/>
      <c r="C118" s="28"/>
      <c r="D118" s="28"/>
      <c r="E118" s="10"/>
      <c r="F118" s="11"/>
      <c r="G118" s="11"/>
      <c r="H118" s="11"/>
      <c r="I118" s="11"/>
      <c r="J118" s="11"/>
      <c r="K118" s="9"/>
      <c r="L118" s="9"/>
      <c r="M118" s="9"/>
      <c r="N118" s="9"/>
      <c r="O118" s="21"/>
    </row>
    <row r="119" spans="2:15" ht="19.899999999999999" customHeight="1">
      <c r="B119" s="28"/>
      <c r="C119" s="28"/>
      <c r="D119" s="28"/>
      <c r="E119" s="10"/>
      <c r="F119" s="11"/>
      <c r="G119" s="11"/>
      <c r="H119" s="11"/>
      <c r="I119" s="11"/>
      <c r="J119" s="11"/>
      <c r="K119" s="9"/>
      <c r="L119" s="9"/>
      <c r="M119" s="9"/>
      <c r="N119" s="9"/>
      <c r="O119" s="21"/>
    </row>
    <row r="120" spans="2:15" ht="19.899999999999999" customHeight="1">
      <c r="B120" s="28"/>
      <c r="C120" s="28"/>
      <c r="D120" s="28"/>
      <c r="E120" s="10"/>
      <c r="F120" s="11"/>
      <c r="G120" s="11"/>
      <c r="H120" s="11"/>
      <c r="I120" s="11"/>
      <c r="J120" s="11"/>
      <c r="K120" s="9"/>
      <c r="L120" s="9"/>
      <c r="M120" s="9"/>
      <c r="N120" s="9"/>
      <c r="O120" s="21"/>
    </row>
    <row r="121" spans="2:15" ht="19.899999999999999" customHeight="1">
      <c r="B121" s="28"/>
      <c r="C121" s="28"/>
      <c r="D121" s="28"/>
      <c r="E121" s="10"/>
      <c r="F121" s="11"/>
      <c r="G121" s="11"/>
      <c r="H121" s="11"/>
      <c r="I121" s="11"/>
      <c r="J121" s="11"/>
      <c r="K121" s="9"/>
      <c r="L121" s="9"/>
      <c r="M121" s="9"/>
      <c r="N121" s="9"/>
      <c r="O121" s="21"/>
    </row>
    <row r="122" spans="2:15" ht="19.899999999999999" customHeight="1">
      <c r="B122" s="28"/>
      <c r="C122" s="28"/>
      <c r="D122" s="28"/>
      <c r="E122" s="10"/>
      <c r="F122" s="11"/>
      <c r="G122" s="11"/>
      <c r="H122" s="11"/>
      <c r="I122" s="11"/>
      <c r="J122" s="11"/>
      <c r="K122" s="9"/>
      <c r="L122" s="9"/>
      <c r="M122" s="9"/>
      <c r="N122" s="9"/>
      <c r="O122" s="21"/>
    </row>
    <row r="123" spans="2:15" ht="19.899999999999999" customHeight="1">
      <c r="B123" s="28"/>
      <c r="C123" s="28"/>
      <c r="D123" s="28"/>
      <c r="E123" s="10"/>
      <c r="F123" s="11"/>
      <c r="G123" s="11"/>
      <c r="H123" s="11"/>
      <c r="I123" s="11"/>
      <c r="J123" s="11"/>
      <c r="K123" s="9"/>
      <c r="L123" s="9"/>
      <c r="M123" s="9"/>
      <c r="N123" s="9"/>
      <c r="O123" s="21"/>
    </row>
    <row r="124" spans="2:15" ht="19.899999999999999" customHeight="1">
      <c r="B124" s="28"/>
      <c r="C124" s="28"/>
      <c r="D124" s="28"/>
      <c r="E124" s="10"/>
      <c r="F124" s="11"/>
      <c r="G124" s="11"/>
      <c r="H124" s="11"/>
      <c r="I124" s="11"/>
      <c r="J124" s="11"/>
      <c r="K124" s="9"/>
      <c r="L124" s="9"/>
      <c r="M124" s="9"/>
      <c r="N124" s="9"/>
      <c r="O124" s="21"/>
    </row>
    <row r="125" spans="2:15" ht="19.899999999999999" customHeight="1">
      <c r="B125" s="28"/>
      <c r="C125" s="28"/>
      <c r="D125" s="28"/>
      <c r="E125" s="10"/>
      <c r="F125" s="11"/>
      <c r="G125" s="11"/>
      <c r="H125" s="11"/>
      <c r="I125" s="11"/>
      <c r="J125" s="11"/>
      <c r="K125" s="9"/>
      <c r="L125" s="9"/>
      <c r="M125" s="9"/>
      <c r="N125" s="9"/>
      <c r="O125" s="21"/>
    </row>
    <row r="126" spans="2:15" ht="19.899999999999999" customHeight="1">
      <c r="B126" s="28"/>
      <c r="C126" s="28"/>
      <c r="D126" s="28"/>
      <c r="E126" s="10"/>
      <c r="F126" s="11"/>
      <c r="G126" s="11"/>
      <c r="H126" s="11"/>
      <c r="I126" s="11"/>
      <c r="J126" s="11"/>
      <c r="K126" s="9"/>
      <c r="L126" s="9"/>
      <c r="M126" s="9"/>
      <c r="N126" s="9"/>
      <c r="O126" s="21"/>
    </row>
    <row r="127" spans="2:15" ht="20.100000000000001" customHeight="1">
      <c r="B127" s="28"/>
      <c r="C127" s="28"/>
      <c r="D127" s="28"/>
      <c r="E127" s="10"/>
      <c r="F127" s="11"/>
      <c r="G127" s="11"/>
      <c r="H127" s="11"/>
      <c r="I127" s="11"/>
      <c r="J127" s="11"/>
      <c r="K127" s="9"/>
      <c r="L127" s="9"/>
      <c r="M127" s="9"/>
      <c r="N127" s="9"/>
      <c r="O127" s="21"/>
    </row>
    <row r="128" spans="2:15" ht="20.100000000000001" customHeight="1">
      <c r="B128" s="28"/>
      <c r="C128" s="28"/>
      <c r="D128" s="28"/>
      <c r="E128" s="10"/>
      <c r="F128" s="11"/>
      <c r="G128" s="11"/>
      <c r="H128" s="11"/>
      <c r="I128" s="11"/>
      <c r="J128" s="11"/>
      <c r="K128" s="9"/>
      <c r="L128" s="9"/>
      <c r="M128" s="9"/>
      <c r="N128" s="9"/>
      <c r="O128" s="21"/>
    </row>
    <row r="129" spans="2:15" ht="20.100000000000001" customHeight="1">
      <c r="B129" s="28"/>
      <c r="C129" s="28"/>
      <c r="D129" s="28"/>
      <c r="E129" s="10"/>
      <c r="F129" s="11"/>
      <c r="G129" s="11"/>
      <c r="H129" s="11"/>
      <c r="I129" s="11"/>
      <c r="J129" s="11"/>
      <c r="K129" s="9"/>
      <c r="L129" s="9"/>
      <c r="M129" s="9"/>
      <c r="N129" s="9"/>
      <c r="O129" s="21"/>
    </row>
    <row r="130" spans="2:15" ht="20.100000000000001" customHeight="1">
      <c r="B130" s="9"/>
      <c r="C130" s="3"/>
      <c r="D130" s="9"/>
      <c r="E130" s="10"/>
      <c r="F130" s="11"/>
      <c r="G130" s="11"/>
      <c r="H130" s="11"/>
      <c r="I130" s="11"/>
      <c r="J130" s="11"/>
      <c r="K130" s="9"/>
      <c r="L130" s="9"/>
      <c r="M130" s="9"/>
      <c r="N130" s="9"/>
      <c r="O130" s="21"/>
    </row>
    <row r="131" spans="2:15" ht="20.100000000000001" customHeight="1">
      <c r="B131" s="9"/>
      <c r="C131" s="12"/>
      <c r="D131" s="12"/>
      <c r="E131" s="10"/>
      <c r="F131" s="11"/>
      <c r="G131" s="11"/>
      <c r="H131" s="11"/>
      <c r="I131" s="11"/>
      <c r="J131" s="11"/>
      <c r="K131" s="9"/>
      <c r="L131" s="9"/>
      <c r="M131" s="9"/>
      <c r="N131" s="9"/>
      <c r="O131" s="21"/>
    </row>
    <row r="132" spans="2:15" ht="20.100000000000001" customHeight="1">
      <c r="B132" s="9"/>
      <c r="C132" s="3"/>
      <c r="D132" s="9"/>
      <c r="E132" s="10"/>
      <c r="F132" s="11"/>
      <c r="G132" s="11"/>
      <c r="H132" s="11"/>
      <c r="I132" s="11"/>
      <c r="J132" s="11"/>
      <c r="K132" s="9"/>
      <c r="L132" s="9"/>
      <c r="M132" s="9"/>
      <c r="N132" s="9"/>
      <c r="O132" s="21"/>
    </row>
    <row r="133" spans="2:15" ht="20.100000000000001" customHeight="1">
      <c r="B133" s="9"/>
      <c r="C133" s="12"/>
      <c r="D133" s="12"/>
      <c r="E133" s="10"/>
      <c r="F133" s="11"/>
      <c r="G133" s="11"/>
      <c r="H133" s="11"/>
      <c r="I133" s="11"/>
      <c r="J133" s="11"/>
      <c r="K133" s="9"/>
      <c r="L133" s="9"/>
      <c r="M133" s="9"/>
      <c r="N133" s="9"/>
      <c r="O133" s="21"/>
    </row>
    <row r="134" spans="2:15" ht="20.100000000000001" customHeight="1">
      <c r="B134" s="9"/>
      <c r="C134" s="3"/>
      <c r="D134" s="9"/>
      <c r="E134" s="10"/>
      <c r="F134" s="11"/>
      <c r="G134" s="11"/>
      <c r="H134" s="11"/>
      <c r="I134" s="11"/>
      <c r="J134" s="11"/>
      <c r="K134" s="9"/>
      <c r="L134" s="9"/>
      <c r="M134" s="9"/>
      <c r="N134" s="9"/>
      <c r="O134" s="21"/>
    </row>
    <row r="135" spans="2:15" ht="20.100000000000001" customHeight="1">
      <c r="B135" s="9"/>
      <c r="C135" s="3"/>
      <c r="D135" s="9"/>
      <c r="E135" s="10"/>
      <c r="F135" s="11"/>
      <c r="G135" s="11"/>
      <c r="H135" s="11"/>
      <c r="I135" s="11"/>
      <c r="J135" s="11"/>
      <c r="K135" s="9"/>
      <c r="L135" s="9"/>
      <c r="M135" s="9"/>
      <c r="N135" s="9"/>
      <c r="O135" s="21"/>
    </row>
    <row r="136" spans="2:15" ht="20.100000000000001" customHeight="1">
      <c r="B136" s="9"/>
      <c r="C136" s="3"/>
      <c r="D136" s="9"/>
      <c r="E136" s="10"/>
      <c r="F136" s="11"/>
      <c r="G136" s="11"/>
      <c r="H136" s="11"/>
      <c r="I136" s="11"/>
      <c r="J136" s="11"/>
      <c r="K136" s="9"/>
      <c r="L136" s="9"/>
      <c r="M136" s="9"/>
      <c r="N136" s="9"/>
      <c r="O136" s="21"/>
    </row>
    <row r="137" spans="2:15" ht="20.100000000000001" customHeight="1">
      <c r="B137" s="9"/>
      <c r="C137" s="3"/>
      <c r="D137" s="9"/>
      <c r="E137" s="10"/>
      <c r="F137" s="11"/>
      <c r="G137" s="11"/>
      <c r="H137" s="11"/>
      <c r="I137" s="11"/>
      <c r="J137" s="11"/>
      <c r="K137" s="9"/>
      <c r="L137" s="9"/>
      <c r="M137" s="9"/>
      <c r="N137" s="9"/>
      <c r="O137" s="21"/>
    </row>
    <row r="138" spans="2:15" ht="20.100000000000001" customHeight="1">
      <c r="B138" s="9"/>
      <c r="C138" s="3"/>
      <c r="D138" s="9"/>
      <c r="E138" s="10"/>
      <c r="F138" s="11"/>
      <c r="G138" s="11"/>
      <c r="H138" s="11"/>
      <c r="I138" s="11"/>
      <c r="J138" s="11"/>
      <c r="K138" s="9"/>
      <c r="L138" s="9"/>
      <c r="M138" s="9"/>
      <c r="N138" s="9"/>
      <c r="O138" s="21"/>
    </row>
    <row r="139" spans="2:15" ht="20.100000000000001" customHeight="1">
      <c r="B139" s="9"/>
      <c r="C139" s="3"/>
      <c r="D139" s="9"/>
      <c r="E139" s="10"/>
      <c r="F139" s="11"/>
      <c r="G139" s="11"/>
      <c r="H139" s="11"/>
      <c r="I139" s="11"/>
      <c r="J139" s="11"/>
      <c r="K139" s="9"/>
      <c r="L139" s="9"/>
      <c r="M139" s="9"/>
      <c r="N139" s="9"/>
      <c r="O139" s="21"/>
    </row>
    <row r="140" spans="2:15">
      <c r="B140" s="13"/>
      <c r="C140" s="13"/>
      <c r="D140" s="13"/>
      <c r="E140" s="14"/>
      <c r="F140" s="13"/>
      <c r="G140" s="13"/>
      <c r="H140" s="13"/>
      <c r="I140" s="13"/>
      <c r="J140" s="13"/>
      <c r="K140" s="13"/>
      <c r="L140" s="13"/>
      <c r="M140" s="13"/>
      <c r="N140" s="13"/>
      <c r="O140" s="22"/>
    </row>
  </sheetData>
  <sortState ref="A69:O72">
    <sortCondition descending="1" ref="K69:K72"/>
  </sortState>
  <mergeCells count="1">
    <mergeCell ref="A1:O1"/>
  </mergeCells>
  <phoneticPr fontId="1" type="noConversion"/>
  <pageMargins left="0" right="0" top="0.39370078740157483" bottom="0"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Sheet1</vt:lpstr>
      <vt:lpstr>Sheet2</vt:lpstr>
      <vt:lpstr>Sheet3</vt:lpstr>
      <vt:lpstr>Sheet1!Print_Area</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2019-03-21T04:42:32Z</dcterms:modified>
</cp:coreProperties>
</file>